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 Development Center\Research 2014\Content\Files\"/>
    </mc:Choice>
  </mc:AlternateContent>
  <bookViews>
    <workbookView xWindow="360" yWindow="240" windowWidth="14880" windowHeight="7815"/>
  </bookViews>
  <sheets>
    <sheet name="Externally Sponsored" sheetId="1" r:id="rId1"/>
    <sheet name="Sheet3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40" i="1" l="1"/>
  <c r="I40" i="1" s="1"/>
  <c r="H39" i="1"/>
  <c r="I39" i="1" s="1"/>
  <c r="H38" i="1"/>
  <c r="I38" i="1" s="1"/>
  <c r="H37" i="1"/>
  <c r="I37" i="1" s="1"/>
  <c r="H33" i="1"/>
  <c r="I33" i="1" s="1"/>
  <c r="H32" i="1"/>
  <c r="I32" i="1" s="1"/>
  <c r="H31" i="1"/>
  <c r="H30" i="1"/>
  <c r="I30" i="1" s="1"/>
  <c r="H29" i="1"/>
  <c r="H28" i="1"/>
  <c r="I28" i="1" s="1"/>
  <c r="H27" i="1"/>
  <c r="I27" i="1" s="1"/>
  <c r="H26" i="1"/>
  <c r="I26" i="1" s="1"/>
  <c r="H22" i="1"/>
  <c r="I22" i="1" s="1"/>
  <c r="H21" i="1"/>
  <c r="I21" i="1" s="1"/>
  <c r="H20" i="1"/>
  <c r="I20" i="1" s="1"/>
  <c r="H19" i="1"/>
  <c r="H18" i="1"/>
  <c r="H17" i="1"/>
  <c r="H16" i="1"/>
  <c r="I16" i="1" s="1"/>
  <c r="H15" i="1"/>
  <c r="I15" i="1" s="1"/>
  <c r="H14" i="1"/>
  <c r="H13" i="1"/>
  <c r="I13" i="1" s="1"/>
  <c r="H12" i="1"/>
  <c r="I12" i="1" s="1"/>
  <c r="H11" i="1"/>
  <c r="I11" i="1" s="1"/>
  <c r="H10" i="1"/>
  <c r="I10" i="1" s="1"/>
  <c r="H9" i="1"/>
  <c r="I9" i="1" s="1"/>
</calcChain>
</file>

<file path=xl/sharedStrings.xml><?xml version="1.0" encoding="utf-8"?>
<sst xmlns="http://schemas.openxmlformats.org/spreadsheetml/2006/main" count="41" uniqueCount="39">
  <si>
    <t>Office of Research Services, University of North Texas</t>
  </si>
  <si>
    <t>Change</t>
  </si>
  <si>
    <t>Expenditures Total by College</t>
  </si>
  <si>
    <t>Amount</t>
  </si>
  <si>
    <t>Change %</t>
  </si>
  <si>
    <t>College of Arts &amp; Sciences</t>
  </si>
  <si>
    <t>College of Business Administration</t>
  </si>
  <si>
    <t>College of Education</t>
  </si>
  <si>
    <t>College of Engineering</t>
  </si>
  <si>
    <t xml:space="preserve">College of Information </t>
  </si>
  <si>
    <t>College of Music</t>
  </si>
  <si>
    <t>College of Public Affairs and Community Service</t>
  </si>
  <si>
    <t>College of Visual Arts and Design</t>
  </si>
  <si>
    <t>School of Journalism</t>
  </si>
  <si>
    <t>School of Merchandising and Hospitality Management</t>
  </si>
  <si>
    <t>UNT Dallas Campus</t>
  </si>
  <si>
    <t>UNT Systems</t>
  </si>
  <si>
    <t>Grand Total:</t>
  </si>
  <si>
    <t>Expenditures Total by Class</t>
  </si>
  <si>
    <t>Instruction (Class 10)</t>
  </si>
  <si>
    <t>Research (Class 20)</t>
  </si>
  <si>
    <t>Public Service (class 30)</t>
  </si>
  <si>
    <t>Academic Support (Class 40)</t>
  </si>
  <si>
    <t>Student Services (Class 50)</t>
  </si>
  <si>
    <t>Institutional Support (Class 60)</t>
  </si>
  <si>
    <t>Scholarship and Fellowships (class 80)</t>
  </si>
  <si>
    <t>Expenditures Total by Source of Funding</t>
  </si>
  <si>
    <t>Federal (Fund 31)</t>
  </si>
  <si>
    <t>Private (Fund 33)</t>
  </si>
  <si>
    <t>State (Fund 32/01)</t>
  </si>
  <si>
    <t>(1)</t>
  </si>
  <si>
    <t>"Other" includes Office of the President, University Libraries, Research Services, Enrollment Management, Student Development,</t>
  </si>
  <si>
    <t>VP Research &amp; Economic Dev, Survey Research Center, Provost &amp; VP Academic Affairs, VP Equity &amp; Diversity, TAMS.</t>
  </si>
  <si>
    <t>Cumulative  FY 2008</t>
  </si>
  <si>
    <t>Cumulative  FY 2009</t>
  </si>
  <si>
    <t>Note:  Report includes all NACUBO  classes (Research, Public Service and Instruction) across all funding sources for</t>
  </si>
  <si>
    <t xml:space="preserve">          both UNT (NT752) and System Admistration (SY769).</t>
  </si>
  <si>
    <r>
      <t>Other</t>
    </r>
    <r>
      <rPr>
        <b/>
        <sz val="6"/>
        <rFont val="Times New Roman"/>
        <family val="1"/>
      </rPr>
      <t xml:space="preserve"> </t>
    </r>
    <r>
      <rPr>
        <b/>
        <sz val="9"/>
        <rFont val="Times New Roman"/>
        <family val="1"/>
      </rPr>
      <t>(1)</t>
    </r>
  </si>
  <si>
    <t>Annual Externally Sponsored Expenditures Report FY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</si>
</sst>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Arial Unicode MS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2" borderId="0" xfId="0" applyFont="1" applyFill="1"/>
    <xf numFmtId="0" fontId="4" fillId="0" borderId="0" xfId="0" applyFont="1"/>
    <xf numFmtId="164" fontId="4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6" fillId="0" borderId="0" xfId="0" applyFont="1"/>
    <xf numFmtId="0" fontId="0" fillId="0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0" fontId="3" fillId="2" borderId="0" xfId="0" applyNumberFormat="1" applyFont="1" applyFill="1"/>
    <xf numFmtId="0" fontId="4" fillId="0" borderId="0" xfId="0" applyFont="1" applyFill="1"/>
    <xf numFmtId="0" fontId="3" fillId="0" borderId="0" xfId="0" applyFont="1"/>
    <xf numFmtId="164" fontId="4" fillId="2" borderId="0" xfId="0" applyNumberFormat="1" applyFont="1" applyFill="1"/>
    <xf numFmtId="164" fontId="0" fillId="0" borderId="0" xfId="2" applyNumberFormat="1" applyFont="1" applyBorder="1"/>
    <xf numFmtId="164" fontId="3" fillId="2" borderId="0" xfId="0" applyNumberFormat="1" applyFont="1" applyFill="1" applyBorder="1"/>
    <xf numFmtId="0" fontId="0" fillId="0" borderId="0" xfId="0" applyBorder="1"/>
    <xf numFmtId="164" fontId="4" fillId="2" borderId="0" xfId="0" applyNumberFormat="1" applyFont="1" applyFill="1" applyBorder="1"/>
    <xf numFmtId="0" fontId="9" fillId="0" borderId="0" xfId="0" quotePrefix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omma 2 2" xfId="2"/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f0123\Local%20Settings\Temporary%20Internet%20Files\Content.Outlook\ZH0SRQKF\2010%20MONTHLY%20ExpenditureReport%20Updtd%20081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Month"/>
      <sheetName val="Sep 08 vs 07"/>
      <sheetName val="Oct 08 vs 07"/>
      <sheetName val="Nov 08 vs 07"/>
      <sheetName val="Dec 08 vs 07"/>
      <sheetName val="Jan 09 vs 08"/>
      <sheetName val="Feb 09 vs 08"/>
      <sheetName val="Mar 09 vs 08"/>
      <sheetName val="Apr 09 vs 08"/>
      <sheetName val="May 09 vs 08"/>
      <sheetName val="June 09 vs 08"/>
      <sheetName val="Jul 09 vs 08"/>
      <sheetName val="Aug 09 vs 08"/>
      <sheetName val="Sept 09 vs 08"/>
      <sheetName val="Oct 09 vs 08"/>
      <sheetName val="Nov 09 vs 08"/>
      <sheetName val="Dec 09 vs 08"/>
      <sheetName val="Jan 10 vs 09"/>
      <sheetName val="Feb 10 vs 09"/>
      <sheetName val="Mar 10 vs 09"/>
      <sheetName val="Apr 10 vs 09"/>
      <sheetName val="May 10 vs 09"/>
      <sheetName val="June 10 vs 09"/>
      <sheetName val="July 10 vs 09"/>
      <sheetName val="Sheet12"/>
    </sheetNames>
    <sheetDataSet>
      <sheetData sheetId="0" refreshError="1">
        <row r="8">
          <cell r="G8">
            <v>300902.14</v>
          </cell>
        </row>
        <row r="16">
          <cell r="V16">
            <v>0</v>
          </cell>
        </row>
        <row r="17">
          <cell r="V17">
            <v>0</v>
          </cell>
          <cell r="W17">
            <v>0</v>
          </cell>
          <cell r="X17">
            <v>0</v>
          </cell>
        </row>
        <row r="18">
          <cell r="V18">
            <v>0</v>
          </cell>
        </row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30">
          <cell r="V30">
            <v>0</v>
          </cell>
          <cell r="W30">
            <v>0</v>
          </cell>
          <cell r="X30">
            <v>0</v>
          </cell>
          <cell r="Y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J3" sqref="J3"/>
    </sheetView>
  </sheetViews>
  <sheetFormatPr defaultRowHeight="15" x14ac:dyDescent="0.25"/>
  <cols>
    <col min="1" max="1" width="3.85546875" customWidth="1"/>
    <col min="2" max="2" width="47.5703125" bestFit="1" customWidth="1"/>
    <col min="3" max="3" width="9.42578125" customWidth="1"/>
    <col min="4" max="4" width="18.85546875" bestFit="1" customWidth="1"/>
    <col min="5" max="5" width="6.42578125" customWidth="1"/>
    <col min="6" max="6" width="18.85546875" bestFit="1" customWidth="1"/>
    <col min="7" max="7" width="3.42578125" customWidth="1"/>
    <col min="8" max="8" width="11.28515625" hidden="1" customWidth="1"/>
    <col min="9" max="9" width="9.85546875" hidden="1" customWidth="1"/>
  </cols>
  <sheetData>
    <row r="1" spans="1:9" ht="18.75" x14ac:dyDescent="0.3">
      <c r="A1" s="28" t="s">
        <v>38</v>
      </c>
      <c r="B1" s="28"/>
      <c r="C1" s="28"/>
      <c r="D1" s="28"/>
      <c r="E1" s="28"/>
      <c r="F1" s="28"/>
      <c r="G1" s="1"/>
      <c r="H1" s="1"/>
      <c r="I1" s="1"/>
    </row>
    <row r="2" spans="1:9" x14ac:dyDescent="0.25">
      <c r="A2" s="29" t="s">
        <v>0</v>
      </c>
      <c r="B2" s="29"/>
      <c r="C2" s="29"/>
      <c r="D2" s="29"/>
      <c r="E2" s="29"/>
      <c r="F2" s="29"/>
      <c r="G2" s="2"/>
      <c r="H2" s="2"/>
      <c r="I2" s="2"/>
    </row>
    <row r="4" spans="1:9" x14ac:dyDescent="0.25">
      <c r="A4" s="27" t="s">
        <v>35</v>
      </c>
      <c r="B4" s="27"/>
    </row>
    <row r="5" spans="1:9" x14ac:dyDescent="0.25">
      <c r="A5" s="27" t="s">
        <v>36</v>
      </c>
      <c r="B5" s="27"/>
    </row>
    <row r="6" spans="1:9" x14ac:dyDescent="0.25">
      <c r="H6" s="3" t="s">
        <v>1</v>
      </c>
      <c r="I6" s="3"/>
    </row>
    <row r="7" spans="1:9" x14ac:dyDescent="0.25">
      <c r="A7" s="4" t="s">
        <v>2</v>
      </c>
      <c r="B7" s="5"/>
      <c r="D7" s="3" t="s">
        <v>33</v>
      </c>
      <c r="E7" s="3"/>
      <c r="F7" s="3" t="s">
        <v>34</v>
      </c>
      <c r="G7" s="6"/>
      <c r="H7" s="3" t="s">
        <v>3</v>
      </c>
      <c r="I7" s="3" t="s">
        <v>4</v>
      </c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8"/>
      <c r="B9" s="8" t="s">
        <v>5</v>
      </c>
      <c r="D9" s="9">
        <v>7132975.5300000012</v>
      </c>
      <c r="F9" s="9">
        <v>8220077.1399999987</v>
      </c>
      <c r="G9" s="9"/>
      <c r="H9" s="10">
        <f>+F9-D9</f>
        <v>1087101.6099999975</v>
      </c>
      <c r="I9" s="11">
        <f>+H9/D9</f>
        <v>0.1524050665010479</v>
      </c>
    </row>
    <row r="10" spans="1:9" x14ac:dyDescent="0.25">
      <c r="A10" s="8"/>
      <c r="B10" s="8" t="s">
        <v>6</v>
      </c>
      <c r="D10" s="9">
        <v>10801.289999999999</v>
      </c>
      <c r="F10" s="9">
        <v>108206.66</v>
      </c>
      <c r="G10" s="9"/>
      <c r="H10" s="10">
        <f t="shared" ref="H10:H16" si="0">+F10-D10</f>
        <v>97405.37000000001</v>
      </c>
      <c r="I10" s="11">
        <f t="shared" ref="I10:I21" si="1">+H10/D10</f>
        <v>9.0179385980748616</v>
      </c>
    </row>
    <row r="11" spans="1:9" x14ac:dyDescent="0.25">
      <c r="A11" s="8"/>
      <c r="B11" s="8" t="s">
        <v>7</v>
      </c>
      <c r="D11" s="9">
        <v>2953242.47</v>
      </c>
      <c r="F11" s="9">
        <v>3515902.6900000004</v>
      </c>
      <c r="G11" s="9"/>
      <c r="H11" s="10">
        <f t="shared" si="0"/>
        <v>562660.2200000002</v>
      </c>
      <c r="I11" s="11">
        <f t="shared" si="1"/>
        <v>0.1905228662108466</v>
      </c>
    </row>
    <row r="12" spans="1:9" x14ac:dyDescent="0.25">
      <c r="A12" s="8"/>
      <c r="B12" s="8" t="s">
        <v>8</v>
      </c>
      <c r="D12" s="9">
        <v>5051441.96</v>
      </c>
      <c r="F12" s="9">
        <v>5657730.1799999997</v>
      </c>
      <c r="G12" s="9"/>
      <c r="H12" s="10">
        <f t="shared" si="0"/>
        <v>606288.21999999974</v>
      </c>
      <c r="I12" s="11">
        <f t="shared" si="1"/>
        <v>0.12002280236037785</v>
      </c>
    </row>
    <row r="13" spans="1:9" x14ac:dyDescent="0.25">
      <c r="A13" s="8"/>
      <c r="B13" s="8" t="s">
        <v>9</v>
      </c>
      <c r="D13" s="9">
        <v>1580001</v>
      </c>
      <c r="F13" s="9">
        <v>2831304.54</v>
      </c>
      <c r="G13" s="9"/>
      <c r="H13" s="10">
        <f t="shared" si="0"/>
        <v>1251303.54</v>
      </c>
      <c r="I13" s="11">
        <f t="shared" si="1"/>
        <v>0.79196376457989581</v>
      </c>
    </row>
    <row r="14" spans="1:9" x14ac:dyDescent="0.25">
      <c r="A14" s="8"/>
      <c r="B14" s="8" t="s">
        <v>10</v>
      </c>
      <c r="D14" s="9">
        <v>78.029999999999973</v>
      </c>
      <c r="F14" s="9">
        <v>496.7</v>
      </c>
      <c r="G14" s="9"/>
      <c r="H14" s="10">
        <f t="shared" si="0"/>
        <v>418.67</v>
      </c>
      <c r="I14" s="11">
        <v>1</v>
      </c>
    </row>
    <row r="15" spans="1:9" x14ac:dyDescent="0.25">
      <c r="A15" s="8"/>
      <c r="B15" s="8" t="s">
        <v>11</v>
      </c>
      <c r="D15" s="9">
        <v>2758544.67</v>
      </c>
      <c r="F15" s="9">
        <v>1894067.0399999998</v>
      </c>
      <c r="G15" s="9"/>
      <c r="H15" s="10">
        <f t="shared" si="0"/>
        <v>-864477.63000000012</v>
      </c>
      <c r="I15" s="11">
        <f t="shared" si="1"/>
        <v>-0.31338177677579537</v>
      </c>
    </row>
    <row r="16" spans="1:9" x14ac:dyDescent="0.25">
      <c r="A16" s="8"/>
      <c r="B16" s="8" t="s">
        <v>12</v>
      </c>
      <c r="D16" s="9">
        <v>24877.61</v>
      </c>
      <c r="F16" s="9">
        <v>13014.35</v>
      </c>
      <c r="G16" s="9"/>
      <c r="H16" s="10">
        <f t="shared" si="0"/>
        <v>-11863.26</v>
      </c>
      <c r="I16" s="11">
        <f t="shared" si="1"/>
        <v>-0.4768649400002653</v>
      </c>
    </row>
    <row r="17" spans="1:9" x14ac:dyDescent="0.25">
      <c r="A17" s="8"/>
      <c r="B17" s="8" t="s">
        <v>13</v>
      </c>
      <c r="D17" s="9">
        <v>0</v>
      </c>
      <c r="F17" s="9">
        <v>0</v>
      </c>
      <c r="G17" s="9"/>
      <c r="H17" s="9" t="e">
        <f>SUM('[1]Exp by Month'!V16:X16)</f>
        <v>#REF!</v>
      </c>
      <c r="I17" s="11"/>
    </row>
    <row r="18" spans="1:9" x14ac:dyDescent="0.25">
      <c r="A18" s="8"/>
      <c r="B18" s="8" t="s">
        <v>14</v>
      </c>
      <c r="D18" s="9">
        <v>0</v>
      </c>
      <c r="F18" s="9">
        <v>0</v>
      </c>
      <c r="G18" s="9"/>
      <c r="H18" s="9">
        <f>SUM('[1]Exp by Month'!V17:X17)</f>
        <v>0</v>
      </c>
      <c r="I18" s="11"/>
    </row>
    <row r="19" spans="1:9" x14ac:dyDescent="0.25">
      <c r="A19" s="8"/>
      <c r="B19" s="8" t="s">
        <v>15</v>
      </c>
      <c r="D19" s="9">
        <v>0</v>
      </c>
      <c r="F19" s="9">
        <v>0</v>
      </c>
      <c r="G19" s="9"/>
      <c r="H19" s="9" t="e">
        <f>SUM('[1]Exp by Month'!V18:X18)</f>
        <v>#REF!</v>
      </c>
      <c r="I19" s="11"/>
    </row>
    <row r="20" spans="1:9" x14ac:dyDescent="0.25">
      <c r="A20" s="12"/>
      <c r="B20" s="8" t="s">
        <v>16</v>
      </c>
      <c r="D20" s="9">
        <v>8929.65</v>
      </c>
      <c r="F20" s="9">
        <v>755130.05</v>
      </c>
      <c r="G20" s="9"/>
      <c r="H20" s="10">
        <f t="shared" ref="H20:H22" si="2">+F20-D20</f>
        <v>746200.4</v>
      </c>
      <c r="I20" s="11">
        <f t="shared" ref="I20" si="3">+H20/D20</f>
        <v>83.56435022649265</v>
      </c>
    </row>
    <row r="21" spans="1:9" x14ac:dyDescent="0.25">
      <c r="A21" s="13"/>
      <c r="B21" s="8" t="s">
        <v>37</v>
      </c>
      <c r="D21" s="9">
        <v>3625016.53</v>
      </c>
      <c r="F21" s="9">
        <v>3945981.68</v>
      </c>
      <c r="G21" s="9"/>
      <c r="H21" s="10">
        <f t="shared" si="2"/>
        <v>320965.15000000037</v>
      </c>
      <c r="I21" s="11">
        <f t="shared" si="1"/>
        <v>8.8541706594645622E-2</v>
      </c>
    </row>
    <row r="22" spans="1:9" x14ac:dyDescent="0.25">
      <c r="A22" s="14"/>
      <c r="B22" s="14"/>
      <c r="C22" s="15" t="s">
        <v>17</v>
      </c>
      <c r="D22" s="16">
        <v>23145908.739999995</v>
      </c>
      <c r="E22" s="16"/>
      <c r="F22" s="16">
        <v>26941911.029999997</v>
      </c>
      <c r="G22" s="16"/>
      <c r="H22" s="16">
        <f t="shared" si="2"/>
        <v>3796002.2900000028</v>
      </c>
      <c r="I22" s="17">
        <f>+H22/D22</f>
        <v>0.16400316499303727</v>
      </c>
    </row>
    <row r="23" spans="1:9" x14ac:dyDescent="0.25">
      <c r="A23" s="18"/>
      <c r="B23" s="18"/>
    </row>
    <row r="24" spans="1:9" x14ac:dyDescent="0.25">
      <c r="A24" s="19" t="s">
        <v>18</v>
      </c>
      <c r="B24" s="19"/>
    </row>
    <row r="25" spans="1:9" x14ac:dyDescent="0.25">
      <c r="A25" s="7"/>
      <c r="B25" s="14"/>
      <c r="C25" s="14"/>
      <c r="D25" s="20"/>
      <c r="E25" s="20"/>
      <c r="F25" s="20"/>
      <c r="G25" s="20"/>
      <c r="H25" s="20"/>
      <c r="I25" s="20"/>
    </row>
    <row r="26" spans="1:9" x14ac:dyDescent="0.25">
      <c r="A26" s="8"/>
      <c r="B26" s="8" t="s">
        <v>19</v>
      </c>
      <c r="D26" s="9">
        <v>6600823.7100000009</v>
      </c>
      <c r="F26" s="9">
        <v>7044824.8199999994</v>
      </c>
      <c r="G26" s="9"/>
      <c r="H26" s="10">
        <f t="shared" ref="H26:H33" si="4">+F26-D26</f>
        <v>444001.10999999847</v>
      </c>
      <c r="I26" s="11">
        <f t="shared" ref="I26:I32" si="5">+H26/D26</f>
        <v>6.7264500539130204E-2</v>
      </c>
    </row>
    <row r="27" spans="1:9" x14ac:dyDescent="0.25">
      <c r="A27" s="8"/>
      <c r="B27" s="8" t="s">
        <v>20</v>
      </c>
      <c r="D27" s="9">
        <v>11581996.359999999</v>
      </c>
      <c r="F27" s="9">
        <v>14091158.390000002</v>
      </c>
      <c r="G27" s="9"/>
      <c r="H27" s="10">
        <f t="shared" si="4"/>
        <v>2509162.0300000031</v>
      </c>
      <c r="I27" s="11">
        <f t="shared" si="5"/>
        <v>0.21664331018663893</v>
      </c>
    </row>
    <row r="28" spans="1:9" x14ac:dyDescent="0.25">
      <c r="A28" s="8"/>
      <c r="B28" s="8" t="s">
        <v>21</v>
      </c>
      <c r="D28" s="9">
        <v>4349348.7699999996</v>
      </c>
      <c r="F28" s="9">
        <v>4704854.1599999992</v>
      </c>
      <c r="G28" s="9"/>
      <c r="H28" s="10">
        <f t="shared" si="4"/>
        <v>355505.38999999966</v>
      </c>
      <c r="I28" s="11">
        <f t="shared" si="5"/>
        <v>8.1737613789937505E-2</v>
      </c>
    </row>
    <row r="29" spans="1:9" x14ac:dyDescent="0.25">
      <c r="A29" s="8"/>
      <c r="B29" s="8" t="s">
        <v>22</v>
      </c>
      <c r="D29" s="9">
        <v>0</v>
      </c>
      <c r="F29" s="9">
        <v>0</v>
      </c>
      <c r="G29" s="9"/>
      <c r="H29" s="9">
        <f>SUM('[1]Exp by Month'!V28:Y28)</f>
        <v>0</v>
      </c>
      <c r="I29" s="11"/>
    </row>
    <row r="30" spans="1:9" x14ac:dyDescent="0.25">
      <c r="A30" s="8"/>
      <c r="B30" s="8" t="s">
        <v>23</v>
      </c>
      <c r="D30" s="9">
        <v>311871.21999999997</v>
      </c>
      <c r="F30" s="9">
        <v>361455.24</v>
      </c>
      <c r="G30" s="9"/>
      <c r="H30" s="10">
        <f t="shared" si="4"/>
        <v>49584.020000000019</v>
      </c>
      <c r="I30" s="11">
        <f t="shared" si="5"/>
        <v>0.15898876465741218</v>
      </c>
    </row>
    <row r="31" spans="1:9" x14ac:dyDescent="0.25">
      <c r="A31" s="8"/>
      <c r="B31" s="8" t="s">
        <v>24</v>
      </c>
      <c r="D31" s="9">
        <v>0</v>
      </c>
      <c r="F31" s="9">
        <v>0</v>
      </c>
      <c r="G31" s="9"/>
      <c r="H31" s="9">
        <f>SUM('[1]Exp by Month'!V30:Y30)</f>
        <v>0</v>
      </c>
      <c r="I31" s="11"/>
    </row>
    <row r="32" spans="1:9" x14ac:dyDescent="0.25">
      <c r="A32" s="8"/>
      <c r="B32" s="8" t="s">
        <v>25</v>
      </c>
      <c r="D32" s="9">
        <v>301868.68000000005</v>
      </c>
      <c r="F32" s="9">
        <v>739618.42000000016</v>
      </c>
      <c r="G32" s="9"/>
      <c r="H32" s="10">
        <f t="shared" si="4"/>
        <v>437749.74000000011</v>
      </c>
      <c r="I32" s="11">
        <f t="shared" si="5"/>
        <v>1.4501330181057539</v>
      </c>
    </row>
    <row r="33" spans="1:9" x14ac:dyDescent="0.25">
      <c r="A33" s="14"/>
      <c r="B33" s="14"/>
      <c r="C33" s="15" t="s">
        <v>17</v>
      </c>
      <c r="D33" s="22">
        <v>23145908.739999998</v>
      </c>
      <c r="E33" s="22"/>
      <c r="F33" s="22">
        <v>26941911.029999997</v>
      </c>
      <c r="G33" s="22"/>
      <c r="H33" s="22">
        <f t="shared" si="4"/>
        <v>3796002.2899999991</v>
      </c>
      <c r="I33" s="17">
        <f>+H33/D33</f>
        <v>0.1640031649930371</v>
      </c>
    </row>
    <row r="34" spans="1:9" x14ac:dyDescent="0.25">
      <c r="A34" s="8"/>
      <c r="B34" s="8"/>
      <c r="D34" s="23"/>
      <c r="E34" s="23"/>
      <c r="F34" s="23"/>
      <c r="G34" s="23"/>
    </row>
    <row r="35" spans="1:9" x14ac:dyDescent="0.25">
      <c r="A35" s="19" t="s">
        <v>26</v>
      </c>
      <c r="B35" s="19"/>
      <c r="D35" s="23"/>
      <c r="E35" s="23"/>
      <c r="F35" s="23"/>
      <c r="G35" s="23"/>
    </row>
    <row r="36" spans="1:9" x14ac:dyDescent="0.25">
      <c r="A36" s="7"/>
      <c r="B36" s="7"/>
      <c r="C36" s="14"/>
      <c r="D36" s="24"/>
      <c r="E36" s="24"/>
      <c r="F36" s="24"/>
      <c r="G36" s="24"/>
      <c r="H36" s="24"/>
      <c r="I36" s="24"/>
    </row>
    <row r="37" spans="1:9" x14ac:dyDescent="0.25">
      <c r="A37" s="8"/>
      <c r="B37" s="8" t="s">
        <v>27</v>
      </c>
      <c r="D37" s="21">
        <v>16452872.079999998</v>
      </c>
      <c r="F37" s="21">
        <v>18210132.48</v>
      </c>
      <c r="G37" s="9"/>
      <c r="H37" s="10">
        <f t="shared" ref="H37:H40" si="6">+F37-D37</f>
        <v>1757260.4000000022</v>
      </c>
      <c r="I37" s="11">
        <f t="shared" ref="I37:I39" si="7">+H37/D37</f>
        <v>0.10680569273592762</v>
      </c>
    </row>
    <row r="38" spans="1:9" x14ac:dyDescent="0.25">
      <c r="A38" s="8"/>
      <c r="B38" s="8" t="s">
        <v>28</v>
      </c>
      <c r="D38" s="21">
        <v>4502361.83</v>
      </c>
      <c r="F38" s="21">
        <v>6034921.6999999993</v>
      </c>
      <c r="G38" s="9"/>
      <c r="H38" s="10">
        <f t="shared" si="6"/>
        <v>1532559.8699999992</v>
      </c>
      <c r="I38" s="11">
        <f t="shared" si="7"/>
        <v>0.34039020582226265</v>
      </c>
    </row>
    <row r="39" spans="1:9" x14ac:dyDescent="0.25">
      <c r="A39" s="8"/>
      <c r="B39" s="8" t="s">
        <v>29</v>
      </c>
      <c r="D39" s="21">
        <v>2190674.83</v>
      </c>
      <c r="F39" s="21">
        <v>2696856.85</v>
      </c>
      <c r="G39" s="9"/>
      <c r="H39" s="10">
        <f t="shared" si="6"/>
        <v>506182.02</v>
      </c>
      <c r="I39" s="11">
        <f t="shared" si="7"/>
        <v>0.23106214261840038</v>
      </c>
    </row>
    <row r="40" spans="1:9" x14ac:dyDescent="0.25">
      <c r="A40" s="7"/>
      <c r="B40" s="7"/>
      <c r="C40" s="15" t="s">
        <v>17</v>
      </c>
      <c r="D40" s="16">
        <v>23145908.739999998</v>
      </c>
      <c r="E40" s="16"/>
      <c r="F40" s="16">
        <v>26941911.030000001</v>
      </c>
      <c r="G40" s="16"/>
      <c r="H40" s="16">
        <f t="shared" si="6"/>
        <v>3796002.2900000028</v>
      </c>
      <c r="I40" s="17">
        <f>+H40/D40</f>
        <v>0.16400316499303727</v>
      </c>
    </row>
    <row r="43" spans="1:9" x14ac:dyDescent="0.25">
      <c r="A43" s="25" t="s">
        <v>30</v>
      </c>
      <c r="B43" s="26" t="s">
        <v>31</v>
      </c>
    </row>
    <row r="44" spans="1:9" x14ac:dyDescent="0.25">
      <c r="B44" s="26" t="s">
        <v>32</v>
      </c>
    </row>
  </sheetData>
  <mergeCells count="2">
    <mergeCell ref="A1:F1"/>
    <mergeCell ref="A2:F2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Externally Sponsored</vt:lpstr>
      <vt:lpstr>Sheet3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jh0446</dc:creator>
  <cp:lastModifiedBy>abn0001</cp:lastModifiedBy>
  <cp:lastPrinted>2010-09-20T17:51:56Z</cp:lastPrinted>
  <dcterms:created xsi:type="dcterms:W3CDTF">2010-08-26T15:02:39Z</dcterms:created>
  <dcterms:modified xsi:type="dcterms:W3CDTF">2015-01-26T13:53:58Z</dcterms:modified>
</cp:coreProperties>
</file>