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nt-my.sharepoint.com/personal/charles_tarantino_unt_edu/Documents/Documents/Data Analytics/"/>
    </mc:Choice>
  </mc:AlternateContent>
  <workbookProtection lockStructure="1"/>
  <bookViews>
    <workbookView xWindow="0" yWindow="0" windowWidth="25200" windowHeight="11850"/>
  </bookViews>
  <sheets>
    <sheet name="Salary Cap " sheetId="1" r:id="rId1"/>
    <sheet name="Sheet1" sheetId="2" state="hidden" r:id="rId2"/>
  </sheets>
  <definedNames>
    <definedName name="_xlnm.Print_Area" localSheetId="0">'Salary Cap '!$A$1:$N$27</definedName>
  </definedNames>
  <calcPr calcId="162913"/>
</workbook>
</file>

<file path=xl/calcChain.xml><?xml version="1.0" encoding="utf-8"?>
<calcChain xmlns="http://schemas.openxmlformats.org/spreadsheetml/2006/main">
  <c r="E27" i="2" l="1"/>
  <c r="F27" i="2" s="1"/>
  <c r="B27" i="2"/>
  <c r="E26" i="2"/>
  <c r="F26" i="2" s="1"/>
  <c r="B26" i="2"/>
  <c r="I26" i="2" s="1"/>
  <c r="E25" i="2"/>
  <c r="F25" i="2" s="1"/>
  <c r="B25" i="2"/>
  <c r="E24" i="2"/>
  <c r="F24" i="2" s="1"/>
  <c r="E23" i="2"/>
  <c r="F23" i="2" s="1"/>
  <c r="E22" i="2"/>
  <c r="F22" i="2" s="1"/>
  <c r="B22" i="2"/>
  <c r="E21" i="2"/>
  <c r="F21" i="2" s="1"/>
  <c r="B21" i="2"/>
  <c r="E20" i="2"/>
  <c r="F20" i="2" s="1"/>
  <c r="B20" i="2"/>
  <c r="E19" i="2"/>
  <c r="F19" i="2" s="1"/>
  <c r="B19" i="2"/>
  <c r="E18" i="2"/>
  <c r="F18" i="2" s="1"/>
  <c r="E17" i="2"/>
  <c r="F17" i="2" s="1"/>
  <c r="B7" i="2"/>
  <c r="B23" i="2" s="1"/>
  <c r="I20" i="2" l="1"/>
  <c r="I23" i="2"/>
  <c r="I25" i="2"/>
  <c r="K25" i="2" s="1"/>
  <c r="I27" i="2"/>
  <c r="M27" i="2" s="1"/>
  <c r="G21" i="2"/>
  <c r="H21" i="2"/>
  <c r="I22" i="2"/>
  <c r="M19" i="2"/>
  <c r="H19" i="2"/>
  <c r="G19" i="2"/>
  <c r="M22" i="2"/>
  <c r="H22" i="2"/>
  <c r="G22" i="2"/>
  <c r="G24" i="2"/>
  <c r="J25" i="2"/>
  <c r="K26" i="2"/>
  <c r="J26" i="2"/>
  <c r="K27" i="2"/>
  <c r="J27" i="2"/>
  <c r="K23" i="2"/>
  <c r="J23" i="2"/>
  <c r="H23" i="2"/>
  <c r="N23" i="2" s="1"/>
  <c r="G18" i="2"/>
  <c r="I19" i="2"/>
  <c r="H25" i="2"/>
  <c r="G25" i="2"/>
  <c r="K20" i="2"/>
  <c r="J20" i="2"/>
  <c r="H26" i="2"/>
  <c r="N26" i="2" s="1"/>
  <c r="G26" i="2"/>
  <c r="M26" i="2"/>
  <c r="G20" i="2"/>
  <c r="H20" i="2"/>
  <c r="M20" i="2"/>
  <c r="I21" i="2"/>
  <c r="M21" i="2" s="1"/>
  <c r="H27" i="2"/>
  <c r="G27" i="2"/>
  <c r="H17" i="2"/>
  <c r="B18" i="2"/>
  <c r="I18" i="2" s="1"/>
  <c r="B24" i="2"/>
  <c r="I24" i="2" s="1"/>
  <c r="G17" i="2"/>
  <c r="M23" i="2"/>
  <c r="G23" i="2"/>
  <c r="B17" i="2"/>
  <c r="I17" i="2" s="1"/>
  <c r="M17" i="2" s="1"/>
  <c r="M25" i="2" l="1"/>
  <c r="N25" i="2"/>
  <c r="K24" i="2"/>
  <c r="J24" i="2"/>
  <c r="K18" i="2"/>
  <c r="J18" i="2"/>
  <c r="N27" i="2"/>
  <c r="N21" i="2"/>
  <c r="N17" i="2"/>
  <c r="K22" i="2"/>
  <c r="N22" i="2" s="1"/>
  <c r="J22" i="2"/>
  <c r="K19" i="2"/>
  <c r="N19" i="2" s="1"/>
  <c r="J19" i="2"/>
  <c r="H18" i="2"/>
  <c r="M24" i="2"/>
  <c r="K21" i="2"/>
  <c r="J21" i="2"/>
  <c r="K17" i="2"/>
  <c r="J17" i="2"/>
  <c r="N20" i="2"/>
  <c r="M18" i="2"/>
  <c r="H24" i="2"/>
  <c r="N24" i="2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17" i="1"/>
  <c r="F17" i="1" s="1"/>
  <c r="B20" i="1"/>
  <c r="B17" i="1"/>
  <c r="B18" i="1"/>
  <c r="B19" i="1"/>
  <c r="B21" i="1"/>
  <c r="B22" i="1"/>
  <c r="B23" i="1"/>
  <c r="B24" i="1"/>
  <c r="B25" i="1"/>
  <c r="B26" i="1"/>
  <c r="B27" i="1"/>
  <c r="N18" i="2" l="1"/>
  <c r="I25" i="1"/>
  <c r="G25" i="1"/>
  <c r="H25" i="1"/>
  <c r="I21" i="1"/>
  <c r="H21" i="1"/>
  <c r="G21" i="1"/>
  <c r="H17" i="1"/>
  <c r="I17" i="1"/>
  <c r="G17" i="1"/>
  <c r="I24" i="1"/>
  <c r="G24" i="1"/>
  <c r="H24" i="1"/>
  <c r="I20" i="1"/>
  <c r="M20" i="1" s="1"/>
  <c r="G20" i="1"/>
  <c r="H20" i="1"/>
  <c r="G27" i="1"/>
  <c r="I27" i="1"/>
  <c r="M27" i="1" s="1"/>
  <c r="H27" i="1"/>
  <c r="G23" i="1"/>
  <c r="H23" i="1"/>
  <c r="I23" i="1"/>
  <c r="M23" i="1" s="1"/>
  <c r="G19" i="1"/>
  <c r="H19" i="1"/>
  <c r="I19" i="1"/>
  <c r="H26" i="1"/>
  <c r="I26" i="1"/>
  <c r="G26" i="1"/>
  <c r="I22" i="1"/>
  <c r="M22" i="1" s="1"/>
  <c r="H22" i="1"/>
  <c r="G22" i="1"/>
  <c r="H18" i="1"/>
  <c r="I18" i="1"/>
  <c r="M18" i="1" s="1"/>
  <c r="G18" i="1"/>
  <c r="K26" i="1" l="1"/>
  <c r="N26" i="1" s="1"/>
  <c r="J26" i="1"/>
  <c r="J25" i="1"/>
  <c r="K25" i="1"/>
  <c r="N25" i="1" s="1"/>
  <c r="J18" i="1"/>
  <c r="K18" i="1"/>
  <c r="N18" i="1" s="1"/>
  <c r="K23" i="1"/>
  <c r="N23" i="1" s="1"/>
  <c r="J23" i="1"/>
  <c r="K17" i="1"/>
  <c r="N17" i="1" s="1"/>
  <c r="J17" i="1"/>
  <c r="K21" i="1"/>
  <c r="N21" i="1" s="1"/>
  <c r="J21" i="1"/>
  <c r="M25" i="1"/>
  <c r="K22" i="1"/>
  <c r="N22" i="1" s="1"/>
  <c r="J22" i="1"/>
  <c r="M26" i="1"/>
  <c r="J19" i="1"/>
  <c r="K19" i="1"/>
  <c r="N19" i="1" s="1"/>
  <c r="M19" i="1"/>
  <c r="K27" i="1"/>
  <c r="N27" i="1" s="1"/>
  <c r="J27" i="1"/>
  <c r="J24" i="1"/>
  <c r="K24" i="1"/>
  <c r="N24" i="1" s="1"/>
  <c r="M21" i="1"/>
  <c r="M24" i="1"/>
  <c r="J20" i="1"/>
  <c r="K20" i="1"/>
  <c r="N20" i="1" s="1"/>
  <c r="M17" i="1"/>
</calcChain>
</file>

<file path=xl/sharedStrings.xml><?xml version="1.0" encoding="utf-8"?>
<sst xmlns="http://schemas.openxmlformats.org/spreadsheetml/2006/main" count="61" uniqueCount="33">
  <si>
    <t>Project ID</t>
  </si>
  <si>
    <t>Applicable Salary Cap</t>
  </si>
  <si>
    <t>Annual Salary to be Directly Charged to Grant</t>
  </si>
  <si>
    <t>Annual Salary to be Cost Shared</t>
  </si>
  <si>
    <t>% To Cost Share</t>
  </si>
  <si>
    <t xml:space="preserve">Total Dollar Commitment </t>
  </si>
  <si>
    <t>Total % Effort</t>
  </si>
  <si>
    <t>Appointment</t>
  </si>
  <si>
    <t>CPRIT</t>
  </si>
  <si>
    <t>Monthly Amount to be Cost Shared</t>
  </si>
  <si>
    <t>Sponsor Salary Cap</t>
  </si>
  <si>
    <t xml:space="preserve"> FTE</t>
  </si>
  <si>
    <t>Monthly Amount to be Directly Charged to Grant</t>
  </si>
  <si>
    <t>Allowable salary Percentage (ePar)</t>
  </si>
  <si>
    <r>
      <t xml:space="preserve">Chart Field String to charge Cost Share 
</t>
    </r>
    <r>
      <rPr>
        <b/>
        <sz val="10"/>
        <color rgb="FFFFFF00"/>
        <rFont val="Book Antiqua"/>
        <family val="1"/>
      </rPr>
      <t>Dept Account,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00B0F0"/>
        <rFont val="Book Antiqua"/>
        <family val="1"/>
      </rPr>
      <t>FundCat,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7030A0"/>
        <rFont val="Book Antiqua"/>
        <family val="1"/>
      </rPr>
      <t xml:space="preserve">Fund, </t>
    </r>
    <r>
      <rPr>
        <b/>
        <sz val="10"/>
        <color theme="9" tint="-0.249977111117893"/>
        <rFont val="Book Antiqua"/>
        <family val="1"/>
      </rPr>
      <t>Function</t>
    </r>
  </si>
  <si>
    <t>(if applicable include dual appointments)</t>
  </si>
  <si>
    <t>PI Name</t>
  </si>
  <si>
    <t>% To Be Paid</t>
  </si>
  <si>
    <t>DHHS</t>
  </si>
  <si>
    <t>Annual Salary Cap</t>
  </si>
  <si>
    <t>* DHHS - NIH, CDC, HRSA</t>
  </si>
  <si>
    <t>Please note: Fields highlighted in yellow need to be completed for each applicable line.</t>
  </si>
  <si>
    <t xml:space="preserve"> Sponsor</t>
  </si>
  <si>
    <t>http://www.hhs.gov/about/agencies/orgchart/index.html</t>
  </si>
  <si>
    <t>Date Prepared</t>
  </si>
  <si>
    <t>9-Month Institutional Base Salary</t>
  </si>
  <si>
    <t>Annualized Institutional Base Salary (Calculated)</t>
  </si>
  <si>
    <t xml:space="preserve">Annualized Institutional Base 
Salary From Above </t>
  </si>
  <si>
    <t>NIJ (Level 1</t>
  </si>
  <si>
    <t>University of North Texas
 Grants and Contracts Administration
 Salary Cap Calculator for Determining Salary Distribution</t>
  </si>
  <si>
    <t>University of North Texas
Grants and Contracts Administration
 Salary Cap Calculator for Determining Salary Distribution</t>
  </si>
  <si>
    <t>Revised 04_15_2020</t>
  </si>
  <si>
    <t>NIJ (Level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</si>
</sst>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b/>
      <sz val="10"/>
      <color rgb="FF00B0F0"/>
      <name val="Book Antiqua"/>
      <family val="1"/>
    </font>
    <font>
      <b/>
      <sz val="10"/>
      <color rgb="FF7030A0"/>
      <name val="Book Antiqua"/>
      <family val="1"/>
    </font>
    <font>
      <b/>
      <sz val="10"/>
      <color theme="9" tint="-0.249977111117893"/>
      <name val="Book Antiqua"/>
      <family val="1"/>
    </font>
    <font>
      <b/>
      <sz val="10"/>
      <color rgb="FFFFFF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sz val="10"/>
      <color rgb="FFFF0000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90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43" fontId="2" fillId="4" borderId="6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Protection="1"/>
    <xf numFmtId="164" fontId="12" fillId="0" borderId="0" xfId="0" applyNumberFormat="1" applyFont="1" applyBorder="1" applyProtection="1"/>
    <xf numFmtId="164" fontId="9" fillId="0" borderId="0" xfId="0" applyNumberFormat="1" applyFont="1" applyBorder="1" applyProtection="1"/>
    <xf numFmtId="43" fontId="13" fillId="0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165" fontId="9" fillId="0" borderId="0" xfId="1" applyNumberFormat="1" applyFont="1" applyFill="1" applyBorder="1" applyProtection="1"/>
    <xf numFmtId="167" fontId="15" fillId="0" borderId="14" xfId="1" applyNumberFormat="1" applyFont="1" applyBorder="1" applyAlignment="1" applyProtection="1">
      <alignment vertical="center"/>
    </xf>
    <xf numFmtId="165" fontId="15" fillId="0" borderId="14" xfId="1" applyNumberFormat="1" applyFont="1" applyFill="1" applyBorder="1" applyAlignment="1" applyProtection="1">
      <alignment vertical="center"/>
    </xf>
    <xf numFmtId="168" fontId="12" fillId="0" borderId="15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7" fontId="15" fillId="0" borderId="1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168" fontId="12" fillId="3" borderId="9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Protection="1"/>
    <xf numFmtId="0" fontId="9" fillId="0" borderId="0" xfId="0" applyFont="1" applyAlignment="1" applyProtection="1"/>
    <xf numFmtId="0" fontId="16" fillId="0" borderId="0" xfId="0" applyFont="1" applyFill="1" applyProtection="1"/>
    <xf numFmtId="164" fontId="19" fillId="0" borderId="0" xfId="0" applyNumberFormat="1" applyFont="1" applyAlignment="1" applyProtection="1">
      <alignment horizontal="center" vertical="center" wrapText="1"/>
    </xf>
    <xf numFmtId="164" fontId="15" fillId="2" borderId="2" xfId="0" applyNumberFormat="1" applyFont="1" applyFill="1" applyBorder="1" applyProtection="1">
      <protection locked="0"/>
    </xf>
    <xf numFmtId="164" fontId="12" fillId="0" borderId="3" xfId="0" applyNumberFormat="1" applyFont="1" applyBorder="1" applyAlignment="1" applyProtection="1">
      <alignment vertical="center" wrapText="1"/>
    </xf>
    <xf numFmtId="164" fontId="9" fillId="0" borderId="7" xfId="0" applyNumberFormat="1" applyFont="1" applyFill="1" applyBorder="1" applyAlignment="1" applyProtection="1">
      <alignment vertical="center"/>
    </xf>
    <xf numFmtId="168" fontId="9" fillId="2" borderId="7" xfId="0" applyNumberFormat="1" applyFont="1" applyFill="1" applyBorder="1" applyAlignment="1" applyProtection="1">
      <alignment vertical="center"/>
      <protection locked="0"/>
    </xf>
    <xf numFmtId="43" fontId="9" fillId="3" borderId="7" xfId="0" applyNumberFormat="1" applyFont="1" applyFill="1" applyBorder="1" applyAlignment="1" applyProtection="1">
      <alignment vertical="center"/>
    </xf>
    <xf numFmtId="164" fontId="9" fillId="0" borderId="7" xfId="0" applyNumberFormat="1" applyFont="1" applyBorder="1" applyAlignment="1" applyProtection="1">
      <alignment vertical="center"/>
    </xf>
    <xf numFmtId="167" fontId="9" fillId="0" borderId="7" xfId="0" applyNumberFormat="1" applyFont="1" applyBorder="1" applyAlignment="1" applyProtection="1">
      <alignment vertical="center"/>
    </xf>
    <xf numFmtId="168" fontId="9" fillId="0" borderId="7" xfId="0" applyNumberFormat="1" applyFont="1" applyBorder="1" applyAlignment="1" applyProtection="1">
      <alignment vertical="center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168" fontId="9" fillId="0" borderId="17" xfId="0" applyNumberFormat="1" applyFont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3" fontId="9" fillId="3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8" fontId="9" fillId="0" borderId="1" xfId="0" applyNumberFormat="1" applyFont="1" applyBorder="1" applyAlignment="1" applyProtection="1">
      <alignment vertical="center"/>
    </xf>
    <xf numFmtId="168" fontId="9" fillId="0" borderId="9" xfId="0" applyNumberFormat="1" applyFont="1" applyBorder="1" applyAlignment="1" applyProtection="1">
      <alignment vertical="center"/>
    </xf>
    <xf numFmtId="0" fontId="9" fillId="2" borderId="8" xfId="0" applyNumberFormat="1" applyFont="1" applyFill="1" applyBorder="1" applyAlignment="1" applyProtection="1">
      <alignment vertical="center"/>
      <protection locked="0"/>
    </xf>
    <xf numFmtId="0" fontId="9" fillId="2" borderId="10" xfId="0" applyNumberFormat="1" applyFont="1" applyFill="1" applyBorder="1" applyAlignment="1" applyProtection="1">
      <alignment vertical="center"/>
      <protection locked="0"/>
    </xf>
    <xf numFmtId="164" fontId="9" fillId="0" borderId="11" xfId="0" applyNumberFormat="1" applyFont="1" applyFill="1" applyBorder="1" applyAlignment="1" applyProtection="1">
      <alignment vertical="center"/>
    </xf>
    <xf numFmtId="43" fontId="9" fillId="3" borderId="11" xfId="0" applyNumberFormat="1" applyFont="1" applyFill="1" applyBorder="1" applyAlignment="1" applyProtection="1">
      <alignment vertical="center"/>
    </xf>
    <xf numFmtId="164" fontId="9" fillId="0" borderId="11" xfId="0" applyNumberFormat="1" applyFont="1" applyBorder="1" applyAlignment="1" applyProtection="1">
      <alignment vertical="center"/>
    </xf>
    <xf numFmtId="167" fontId="9" fillId="0" borderId="11" xfId="0" applyNumberFormat="1" applyFont="1" applyBorder="1" applyAlignment="1" applyProtection="1">
      <alignment vertical="center"/>
    </xf>
    <xf numFmtId="168" fontId="9" fillId="0" borderId="11" xfId="0" applyNumberFormat="1" applyFont="1" applyBorder="1" applyAlignment="1" applyProtection="1">
      <alignment vertical="center"/>
    </xf>
    <xf numFmtId="168" fontId="9" fillId="0" borderId="12" xfId="0" applyNumberFormat="1" applyFont="1" applyBorder="1" applyAlignment="1" applyProtection="1">
      <alignment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5" fillId="0" borderId="10" xfId="0" applyFont="1" applyBorder="1" applyAlignment="1" applyProtection="1">
      <alignment horizontal="left" vertical="center"/>
    </xf>
    <xf numFmtId="167" fontId="15" fillId="0" borderId="11" xfId="1" applyNumberFormat="1" applyFont="1" applyFill="1" applyBorder="1" applyAlignment="1" applyProtection="1">
      <alignment vertical="center"/>
    </xf>
    <xf numFmtId="165" fontId="15" fillId="0" borderId="11" xfId="1" applyNumberFormat="1" applyFont="1" applyBorder="1" applyAlignment="1" applyProtection="1">
      <alignment vertical="center"/>
    </xf>
    <xf numFmtId="168" fontId="12" fillId="3" borderId="12" xfId="2" applyNumberFormat="1" applyFont="1" applyFill="1" applyBorder="1" applyAlignment="1" applyProtection="1">
      <alignment vertical="center"/>
    </xf>
    <xf numFmtId="0" fontId="16" fillId="2" borderId="16" xfId="0" applyNumberFormat="1" applyFont="1" applyFill="1" applyBorder="1" applyAlignment="1" applyProtection="1">
      <alignment vertical="center"/>
      <protection locked="0"/>
    </xf>
    <xf numFmtId="49" fontId="16" fillId="2" borderId="7" xfId="0" applyNumberFormat="1" applyFont="1" applyFill="1" applyBorder="1" applyAlignment="1" applyProtection="1">
      <alignment vertical="center"/>
      <protection locked="0"/>
    </xf>
    <xf numFmtId="0" fontId="16" fillId="2" borderId="8" xfId="0" applyNumberFormat="1" applyFont="1" applyFill="1" applyBorder="1" applyAlignment="1" applyProtection="1">
      <alignment vertical="center"/>
      <protection locked="0"/>
    </xf>
    <xf numFmtId="49" fontId="16" fillId="2" borderId="1" xfId="0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/>
      <protection locked="0"/>
    </xf>
    <xf numFmtId="14" fontId="9" fillId="2" borderId="3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horizontal="center" vertical="top" wrapText="1"/>
    </xf>
    <xf numFmtId="164" fontId="18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15" fillId="0" borderId="2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8" fillId="0" borderId="0" xfId="3" applyAlignment="1" applyProtection="1">
      <alignment horizontal="left"/>
    </xf>
    <xf numFmtId="164" fontId="18" fillId="0" borderId="3" xfId="0" applyNumberFormat="1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17" fillId="0" borderId="0" xfId="3" applyFont="1" applyAlignment="1" applyProtection="1">
      <alignment horizontal="left"/>
    </xf>
    <xf numFmtId="164" fontId="12" fillId="0" borderId="18" xfId="0" applyNumberFormat="1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A17" sqref="A17"/>
    </sheetView>
  </sheetViews>
  <sheetFormatPr defaultColWidth="9.140625" defaultRowHeight="16.5" x14ac:dyDescent="0.3"/>
  <cols>
    <col min="1" max="1" width="36.140625" style="6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4.28515625" style="6" bestFit="1" customWidth="1"/>
    <col min="6" max="6" width="28.42578125" style="6" bestFit="1" customWidth="1"/>
    <col min="7" max="7" width="23.28515625" style="6" customWidth="1"/>
    <col min="8" max="8" width="18" style="6" customWidth="1"/>
    <col min="9" max="9" width="15" style="6" customWidth="1"/>
    <col min="10" max="10" width="16.5703125" style="6" customWidth="1"/>
    <col min="11" max="11" width="18.140625" style="6" customWidth="1"/>
    <col min="12" max="12" width="38.5703125" style="8" customWidth="1"/>
    <col min="13" max="13" width="12.85546875" style="6" customWidth="1"/>
    <col min="14" max="14" width="10.5703125" style="6" bestFit="1" customWidth="1"/>
    <col min="15" max="16384" width="9.140625" style="6"/>
  </cols>
  <sheetData>
    <row r="1" spans="1:14" ht="21.75" customHeight="1" x14ac:dyDescent="0.3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5.75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 thickBot="1" x14ac:dyDescent="0.35">
      <c r="A3" s="7" t="s">
        <v>16</v>
      </c>
      <c r="B3" s="78"/>
      <c r="C3" s="78"/>
      <c r="D3" s="78"/>
      <c r="F3" s="6" t="s">
        <v>24</v>
      </c>
      <c r="G3" s="65"/>
    </row>
    <row r="4" spans="1:14" x14ac:dyDescent="0.3">
      <c r="A4" s="7"/>
      <c r="B4" s="68"/>
      <c r="C4" s="68"/>
      <c r="D4" s="68"/>
    </row>
    <row r="5" spans="1:14" ht="17.25" thickBot="1" x14ac:dyDescent="0.35">
      <c r="A5" s="7"/>
      <c r="B5" s="68"/>
      <c r="C5" s="68"/>
      <c r="D5" s="68"/>
    </row>
    <row r="6" spans="1:14" ht="17.25" thickBot="1" x14ac:dyDescent="0.35">
      <c r="A6" s="66" t="s">
        <v>25</v>
      </c>
      <c r="B6" s="29"/>
      <c r="C6" s="80" t="s">
        <v>15</v>
      </c>
      <c r="D6" s="81"/>
      <c r="E6" s="81"/>
      <c r="F6" s="74" t="s">
        <v>21</v>
      </c>
      <c r="G6" s="74"/>
      <c r="H6" s="74"/>
      <c r="I6" s="74"/>
      <c r="J6" s="74"/>
    </row>
    <row r="7" spans="1:14" ht="33" customHeight="1" thickBot="1" x14ac:dyDescent="0.35">
      <c r="A7" s="28" t="s">
        <v>26</v>
      </c>
      <c r="B7" s="69"/>
      <c r="C7" s="80"/>
      <c r="D7" s="81"/>
      <c r="E7" s="81"/>
    </row>
    <row r="8" spans="1:14" ht="17.25" thickBot="1" x14ac:dyDescent="0.35">
      <c r="A8" s="9"/>
      <c r="B8" s="10"/>
      <c r="C8" s="30"/>
      <c r="D8" s="30"/>
      <c r="M8" s="8"/>
    </row>
    <row r="9" spans="1:14" ht="17.25" thickBot="1" x14ac:dyDescent="0.35">
      <c r="A9" s="3" t="s">
        <v>22</v>
      </c>
      <c r="B9" s="4" t="s">
        <v>19</v>
      </c>
      <c r="C9" s="4" t="s">
        <v>7</v>
      </c>
      <c r="D9" s="5" t="s">
        <v>11</v>
      </c>
      <c r="E9" s="9"/>
      <c r="F9" s="12"/>
      <c r="G9" s="13"/>
      <c r="H9" s="13"/>
      <c r="I9" s="13"/>
      <c r="J9" s="13"/>
      <c r="K9" s="8"/>
      <c r="L9" s="6"/>
      <c r="M9" s="14"/>
    </row>
    <row r="10" spans="1:14" x14ac:dyDescent="0.3">
      <c r="A10" s="53" t="s">
        <v>18</v>
      </c>
      <c r="B10" s="15">
        <v>197300</v>
      </c>
      <c r="C10" s="16">
        <v>12</v>
      </c>
      <c r="D10" s="17">
        <v>1</v>
      </c>
      <c r="F10" s="55" t="s">
        <v>20</v>
      </c>
      <c r="G10" s="75" t="s">
        <v>23</v>
      </c>
      <c r="H10" s="75"/>
      <c r="I10" s="75"/>
      <c r="J10" s="75"/>
      <c r="K10" s="20"/>
      <c r="L10" s="20"/>
      <c r="M10" s="20"/>
    </row>
    <row r="11" spans="1:14" x14ac:dyDescent="0.3">
      <c r="A11" s="54" t="s">
        <v>32</v>
      </c>
      <c r="B11" s="21">
        <v>207800</v>
      </c>
      <c r="C11" s="22">
        <v>12</v>
      </c>
      <c r="D11" s="23">
        <v>1</v>
      </c>
      <c r="E11" s="9"/>
      <c r="F11" s="18"/>
      <c r="G11" s="19"/>
      <c r="H11" s="19"/>
      <c r="I11" s="19"/>
      <c r="J11" s="19"/>
      <c r="K11" s="20"/>
      <c r="L11" s="20"/>
      <c r="M11" s="20"/>
    </row>
    <row r="12" spans="1:14" ht="17.25" thickBot="1" x14ac:dyDescent="0.35">
      <c r="A12" s="56" t="s">
        <v>8</v>
      </c>
      <c r="B12" s="57">
        <v>200000</v>
      </c>
      <c r="C12" s="58">
        <v>12</v>
      </c>
      <c r="D12" s="59">
        <v>1</v>
      </c>
      <c r="E12" s="9"/>
      <c r="F12" s="18"/>
      <c r="G12" s="19"/>
      <c r="H12" s="19"/>
      <c r="I12" s="19"/>
      <c r="J12" s="19"/>
      <c r="K12" s="20"/>
      <c r="L12" s="20"/>
      <c r="M12" s="20"/>
    </row>
    <row r="13" spans="1:14" x14ac:dyDescent="0.3">
      <c r="A13" s="24"/>
      <c r="B13" s="20"/>
      <c r="G13" s="9"/>
      <c r="H13" s="18"/>
      <c r="I13" s="19"/>
      <c r="J13" s="19"/>
      <c r="K13" s="19"/>
      <c r="L13" s="19"/>
      <c r="M13" s="20"/>
      <c r="N13" s="20"/>
    </row>
    <row r="14" spans="1:14" x14ac:dyDescent="0.3">
      <c r="A14" s="25"/>
      <c r="B14" s="79"/>
      <c r="C14" s="79"/>
      <c r="D14" s="79"/>
      <c r="E14" s="79"/>
      <c r="F14" s="26"/>
      <c r="G14" s="26"/>
      <c r="H14" s="27"/>
    </row>
    <row r="15" spans="1:14" ht="17.25" thickBot="1" x14ac:dyDescent="0.35">
      <c r="A15" s="9"/>
      <c r="B15" s="11"/>
      <c r="C15" s="11"/>
      <c r="D15" s="9"/>
      <c r="E15" s="11"/>
      <c r="F15" s="76"/>
      <c r="G15" s="76"/>
      <c r="H15" s="67"/>
      <c r="I15" s="77"/>
      <c r="J15" s="77"/>
      <c r="K15" s="67"/>
      <c r="L15" s="67"/>
      <c r="M15" s="11"/>
      <c r="N15" s="9"/>
    </row>
    <row r="16" spans="1:14" ht="45.75" thickBot="1" x14ac:dyDescent="0.35">
      <c r="A16" s="1" t="s">
        <v>0</v>
      </c>
      <c r="B16" s="1" t="s">
        <v>27</v>
      </c>
      <c r="C16" s="1" t="s">
        <v>10</v>
      </c>
      <c r="D16" s="2" t="s">
        <v>17</v>
      </c>
      <c r="E16" s="1" t="s">
        <v>1</v>
      </c>
      <c r="F16" s="1" t="s">
        <v>2</v>
      </c>
      <c r="G16" s="1" t="s">
        <v>12</v>
      </c>
      <c r="H16" s="2" t="s">
        <v>13</v>
      </c>
      <c r="I16" s="1" t="s">
        <v>3</v>
      </c>
      <c r="J16" s="1" t="s">
        <v>9</v>
      </c>
      <c r="K16" s="2" t="s">
        <v>4</v>
      </c>
      <c r="L16" s="2" t="s">
        <v>14</v>
      </c>
      <c r="M16" s="1" t="s">
        <v>5</v>
      </c>
      <c r="N16" s="2" t="s">
        <v>6</v>
      </c>
    </row>
    <row r="17" spans="1:14" x14ac:dyDescent="0.3">
      <c r="A17" s="60"/>
      <c r="B17" s="31">
        <f t="shared" ref="B17:B27" si="0">$B$7</f>
        <v>0</v>
      </c>
      <c r="C17" s="61"/>
      <c r="D17" s="32"/>
      <c r="E17" s="33" t="e">
        <f>IF(C17 = $A$10,$B$10,IF(C17 = $A$11,$B$11,IF(C17 = $A$12,$B$12,(IF(C17 =#REF!,#REF!,(IF(C17 =#REF!,#REF!,"")))))))</f>
        <v>#REF!</v>
      </c>
      <c r="F17" s="34" t="e">
        <f t="shared" ref="F17:F27" si="1">E17*D17</f>
        <v>#REF!</v>
      </c>
      <c r="G17" s="35" t="e">
        <f>F17/12</f>
        <v>#REF!</v>
      </c>
      <c r="H17" s="36" t="e">
        <f>F17/B17</f>
        <v>#REF!</v>
      </c>
      <c r="I17" s="34" t="e">
        <f>(B17*D17)-F17</f>
        <v>#REF!</v>
      </c>
      <c r="J17" s="35" t="e">
        <f>I17/12</f>
        <v>#REF!</v>
      </c>
      <c r="K17" s="36" t="e">
        <f>I17/B17</f>
        <v>#REF!</v>
      </c>
      <c r="L17" s="37"/>
      <c r="M17" s="34" t="e">
        <f>F17+I17</f>
        <v>#REF!</v>
      </c>
      <c r="N17" s="38" t="e">
        <f>H17+K17</f>
        <v>#REF!</v>
      </c>
    </row>
    <row r="18" spans="1:14" x14ac:dyDescent="0.3">
      <c r="A18" s="62"/>
      <c r="B18" s="39">
        <f t="shared" si="0"/>
        <v>0</v>
      </c>
      <c r="C18" s="40"/>
      <c r="D18" s="32"/>
      <c r="E18" s="41" t="e">
        <f>IF(C18 = $A$10,$B$10,IF(C18 = $A$11,$B$11,IF(C18 = $A$12,$B$12,(IF(C18 =#REF!,#REF!,(IF(C18 =#REF!,#REF!,"")))))))</f>
        <v>#REF!</v>
      </c>
      <c r="F18" s="42" t="e">
        <f t="shared" si="1"/>
        <v>#REF!</v>
      </c>
      <c r="G18" s="35" t="e">
        <f t="shared" ref="G18:G27" si="2">F18/12</f>
        <v>#REF!</v>
      </c>
      <c r="H18" s="43" t="e">
        <f>F18/B18</f>
        <v>#REF!</v>
      </c>
      <c r="I18" s="42" t="e">
        <f>(B18*D18)-F18</f>
        <v>#REF!</v>
      </c>
      <c r="J18" s="35" t="e">
        <f t="shared" ref="J18:J27" si="3">I18/12</f>
        <v>#REF!</v>
      </c>
      <c r="K18" s="43" t="e">
        <f>I18/B18</f>
        <v>#REF!</v>
      </c>
      <c r="L18" s="37"/>
      <c r="M18" s="42" t="e">
        <f>F18+I18</f>
        <v>#REF!</v>
      </c>
      <c r="N18" s="44" t="e">
        <f>H18+K18</f>
        <v>#REF!</v>
      </c>
    </row>
    <row r="19" spans="1:14" x14ac:dyDescent="0.3">
      <c r="A19" s="62"/>
      <c r="B19" s="39">
        <f t="shared" si="0"/>
        <v>0</v>
      </c>
      <c r="C19" s="63"/>
      <c r="D19" s="32"/>
      <c r="E19" s="41" t="e">
        <f>IF(C19 = $A$10,$B$10,IF(C19 = $A$11,$B$11,IF(C19 = $A$12,$B$12,(IF(C19 =#REF!,#REF!,(IF(C19 =#REF!,#REF!,"")))))))</f>
        <v>#REF!</v>
      </c>
      <c r="F19" s="42" t="e">
        <f t="shared" si="1"/>
        <v>#REF!</v>
      </c>
      <c r="G19" s="35" t="e">
        <f t="shared" si="2"/>
        <v>#REF!</v>
      </c>
      <c r="H19" s="43" t="e">
        <f t="shared" ref="H19:H27" si="4">F19/B19</f>
        <v>#REF!</v>
      </c>
      <c r="I19" s="42" t="e">
        <f t="shared" ref="I19:I27" si="5">(B19*D19)-F19</f>
        <v>#REF!</v>
      </c>
      <c r="J19" s="35" t="e">
        <f t="shared" si="3"/>
        <v>#REF!</v>
      </c>
      <c r="K19" s="43" t="e">
        <f t="shared" ref="K19:K27" si="6">I19/B19</f>
        <v>#REF!</v>
      </c>
      <c r="L19" s="37"/>
      <c r="M19" s="42" t="e">
        <f t="shared" ref="M19:M27" si="7">F19+I19</f>
        <v>#REF!</v>
      </c>
      <c r="N19" s="44" t="e">
        <f t="shared" ref="N19:N27" si="8">H19+K19</f>
        <v>#REF!</v>
      </c>
    </row>
    <row r="20" spans="1:14" x14ac:dyDescent="0.3">
      <c r="A20" s="45"/>
      <c r="B20" s="39">
        <f t="shared" si="0"/>
        <v>0</v>
      </c>
      <c r="C20" s="63"/>
      <c r="D20" s="32"/>
      <c r="E20" s="41" t="e">
        <f>IF(C20 = $A$10,$B$10,IF(C20 = $A$11,$B$11,IF(C20 = $A$12,$B$12,(IF(C20 =#REF!,#REF!,(IF(C20 =#REF!,#REF!,"")))))))</f>
        <v>#REF!</v>
      </c>
      <c r="F20" s="42" t="e">
        <f t="shared" si="1"/>
        <v>#REF!</v>
      </c>
      <c r="G20" s="35" t="e">
        <f t="shared" si="2"/>
        <v>#REF!</v>
      </c>
      <c r="H20" s="43" t="e">
        <f t="shared" si="4"/>
        <v>#REF!</v>
      </c>
      <c r="I20" s="42" t="e">
        <f t="shared" si="5"/>
        <v>#REF!</v>
      </c>
      <c r="J20" s="35" t="e">
        <f t="shared" si="3"/>
        <v>#REF!</v>
      </c>
      <c r="K20" s="43" t="e">
        <f t="shared" si="6"/>
        <v>#REF!</v>
      </c>
      <c r="L20" s="37"/>
      <c r="M20" s="42" t="e">
        <f t="shared" si="7"/>
        <v>#REF!</v>
      </c>
      <c r="N20" s="44" t="e">
        <f t="shared" si="8"/>
        <v>#REF!</v>
      </c>
    </row>
    <row r="21" spans="1:14" x14ac:dyDescent="0.3">
      <c r="A21" s="45"/>
      <c r="B21" s="39">
        <f t="shared" si="0"/>
        <v>0</v>
      </c>
      <c r="C21" s="63"/>
      <c r="D21" s="32"/>
      <c r="E21" s="41" t="e">
        <f>IF(C21 = $A$10,$B$10,IF(C21 = $A$11,$B$11,IF(C21 = $A$12,$B$12,(IF(C21 =#REF!,#REF!,(IF(C21 =#REF!,#REF!,"")))))))</f>
        <v>#REF!</v>
      </c>
      <c r="F21" s="42" t="e">
        <f t="shared" si="1"/>
        <v>#REF!</v>
      </c>
      <c r="G21" s="35" t="e">
        <f t="shared" si="2"/>
        <v>#REF!</v>
      </c>
      <c r="H21" s="43" t="e">
        <f t="shared" si="4"/>
        <v>#REF!</v>
      </c>
      <c r="I21" s="42" t="e">
        <f t="shared" si="5"/>
        <v>#REF!</v>
      </c>
      <c r="J21" s="35" t="e">
        <f t="shared" si="3"/>
        <v>#REF!</v>
      </c>
      <c r="K21" s="43" t="e">
        <f t="shared" si="6"/>
        <v>#REF!</v>
      </c>
      <c r="L21" s="37"/>
      <c r="M21" s="42" t="e">
        <f t="shared" si="7"/>
        <v>#REF!</v>
      </c>
      <c r="N21" s="44" t="e">
        <f t="shared" si="8"/>
        <v>#REF!</v>
      </c>
    </row>
    <row r="22" spans="1:14" x14ac:dyDescent="0.3">
      <c r="A22" s="45"/>
      <c r="B22" s="39">
        <f t="shared" si="0"/>
        <v>0</v>
      </c>
      <c r="C22" s="63"/>
      <c r="D22" s="32"/>
      <c r="E22" s="41" t="e">
        <f>IF(C22 = $A$10,$B$10,IF(C22 = $A$11,$B$11,IF(C22 = $A$12,$B$12,(IF(C22 =#REF!,#REF!,(IF(C22 =#REF!,#REF!,"")))))))</f>
        <v>#REF!</v>
      </c>
      <c r="F22" s="42" t="e">
        <f t="shared" si="1"/>
        <v>#REF!</v>
      </c>
      <c r="G22" s="35" t="e">
        <f t="shared" si="2"/>
        <v>#REF!</v>
      </c>
      <c r="H22" s="43" t="e">
        <f t="shared" si="4"/>
        <v>#REF!</v>
      </c>
      <c r="I22" s="42" t="e">
        <f t="shared" si="5"/>
        <v>#REF!</v>
      </c>
      <c r="J22" s="35" t="e">
        <f t="shared" si="3"/>
        <v>#REF!</v>
      </c>
      <c r="K22" s="43" t="e">
        <f t="shared" si="6"/>
        <v>#REF!</v>
      </c>
      <c r="L22" s="37"/>
      <c r="M22" s="42" t="e">
        <f t="shared" si="7"/>
        <v>#REF!</v>
      </c>
      <c r="N22" s="44" t="e">
        <f t="shared" si="8"/>
        <v>#REF!</v>
      </c>
    </row>
    <row r="23" spans="1:14" x14ac:dyDescent="0.3">
      <c r="A23" s="45"/>
      <c r="B23" s="39">
        <f t="shared" si="0"/>
        <v>0</v>
      </c>
      <c r="C23" s="63"/>
      <c r="D23" s="32"/>
      <c r="E23" s="41" t="e">
        <f>IF(C23 = $A$10,$B$10,IF(C23 = $A$11,$B$11,IF(C23 = $A$12,$B$12,(IF(C23 =#REF!,#REF!,(IF(C23 =#REF!,#REF!,"")))))))</f>
        <v>#REF!</v>
      </c>
      <c r="F23" s="42" t="e">
        <f t="shared" si="1"/>
        <v>#REF!</v>
      </c>
      <c r="G23" s="35" t="e">
        <f t="shared" si="2"/>
        <v>#REF!</v>
      </c>
      <c r="H23" s="43" t="e">
        <f t="shared" si="4"/>
        <v>#REF!</v>
      </c>
      <c r="I23" s="42" t="e">
        <f t="shared" si="5"/>
        <v>#REF!</v>
      </c>
      <c r="J23" s="35" t="e">
        <f t="shared" si="3"/>
        <v>#REF!</v>
      </c>
      <c r="K23" s="43" t="e">
        <f t="shared" si="6"/>
        <v>#REF!</v>
      </c>
      <c r="L23" s="37"/>
      <c r="M23" s="42" t="e">
        <f t="shared" si="7"/>
        <v>#REF!</v>
      </c>
      <c r="N23" s="44" t="e">
        <f t="shared" si="8"/>
        <v>#REF!</v>
      </c>
    </row>
    <row r="24" spans="1:14" x14ac:dyDescent="0.3">
      <c r="A24" s="45"/>
      <c r="B24" s="39">
        <f t="shared" si="0"/>
        <v>0</v>
      </c>
      <c r="C24" s="63"/>
      <c r="D24" s="32"/>
      <c r="E24" s="41" t="e">
        <f>IF(C24 = $A$10,$B$10,IF(C24 = $A$11,$B$11,IF(C24 = $A$12,$B$12,(IF(C24 =#REF!,#REF!,(IF(C24 =#REF!,#REF!,"")))))))</f>
        <v>#REF!</v>
      </c>
      <c r="F24" s="42" t="e">
        <f t="shared" si="1"/>
        <v>#REF!</v>
      </c>
      <c r="G24" s="35" t="e">
        <f t="shared" si="2"/>
        <v>#REF!</v>
      </c>
      <c r="H24" s="43" t="e">
        <f t="shared" si="4"/>
        <v>#REF!</v>
      </c>
      <c r="I24" s="42" t="e">
        <f t="shared" si="5"/>
        <v>#REF!</v>
      </c>
      <c r="J24" s="35" t="e">
        <f t="shared" si="3"/>
        <v>#REF!</v>
      </c>
      <c r="K24" s="43" t="e">
        <f t="shared" si="6"/>
        <v>#REF!</v>
      </c>
      <c r="L24" s="37"/>
      <c r="M24" s="42" t="e">
        <f t="shared" si="7"/>
        <v>#REF!</v>
      </c>
      <c r="N24" s="44" t="e">
        <f t="shared" si="8"/>
        <v>#REF!</v>
      </c>
    </row>
    <row r="25" spans="1:14" x14ac:dyDescent="0.3">
      <c r="A25" s="45"/>
      <c r="B25" s="39">
        <f t="shared" si="0"/>
        <v>0</v>
      </c>
      <c r="C25" s="63"/>
      <c r="D25" s="32"/>
      <c r="E25" s="41" t="e">
        <f>IF(C25 = $A$10,$B$10,IF(C25 = $A$11,$B$11,IF(C25 = $A$12,$B$12,(IF(C25 =#REF!,#REF!,(IF(C25 =#REF!,#REF!,"")))))))</f>
        <v>#REF!</v>
      </c>
      <c r="F25" s="42" t="e">
        <f t="shared" si="1"/>
        <v>#REF!</v>
      </c>
      <c r="G25" s="35" t="e">
        <f t="shared" si="2"/>
        <v>#REF!</v>
      </c>
      <c r="H25" s="43" t="e">
        <f t="shared" si="4"/>
        <v>#REF!</v>
      </c>
      <c r="I25" s="42" t="e">
        <f t="shared" si="5"/>
        <v>#REF!</v>
      </c>
      <c r="J25" s="35" t="e">
        <f t="shared" si="3"/>
        <v>#REF!</v>
      </c>
      <c r="K25" s="43" t="e">
        <f t="shared" si="6"/>
        <v>#REF!</v>
      </c>
      <c r="L25" s="37"/>
      <c r="M25" s="42" t="e">
        <f t="shared" si="7"/>
        <v>#REF!</v>
      </c>
      <c r="N25" s="44" t="e">
        <f t="shared" si="8"/>
        <v>#REF!</v>
      </c>
    </row>
    <row r="26" spans="1:14" x14ac:dyDescent="0.3">
      <c r="A26" s="45"/>
      <c r="B26" s="39">
        <f t="shared" si="0"/>
        <v>0</v>
      </c>
      <c r="C26" s="63"/>
      <c r="D26" s="32"/>
      <c r="E26" s="41" t="e">
        <f>IF(C26 = $A$10,$B$10,IF(C26 = $A$11,$B$11,IF(C26 = $A$12,$B$12,(IF(C26 =#REF!,#REF!,(IF(C26 =#REF!,#REF!,"")))))))</f>
        <v>#REF!</v>
      </c>
      <c r="F26" s="42" t="e">
        <f t="shared" si="1"/>
        <v>#REF!</v>
      </c>
      <c r="G26" s="35" t="e">
        <f t="shared" si="2"/>
        <v>#REF!</v>
      </c>
      <c r="H26" s="43" t="e">
        <f t="shared" si="4"/>
        <v>#REF!</v>
      </c>
      <c r="I26" s="42" t="e">
        <f t="shared" si="5"/>
        <v>#REF!</v>
      </c>
      <c r="J26" s="35" t="e">
        <f t="shared" si="3"/>
        <v>#REF!</v>
      </c>
      <c r="K26" s="43" t="e">
        <f t="shared" si="6"/>
        <v>#REF!</v>
      </c>
      <c r="L26" s="37"/>
      <c r="M26" s="42" t="e">
        <f t="shared" si="7"/>
        <v>#REF!</v>
      </c>
      <c r="N26" s="44" t="e">
        <f t="shared" si="8"/>
        <v>#REF!</v>
      </c>
    </row>
    <row r="27" spans="1:14" ht="17.25" thickBot="1" x14ac:dyDescent="0.35">
      <c r="A27" s="46"/>
      <c r="B27" s="47">
        <f t="shared" si="0"/>
        <v>0</v>
      </c>
      <c r="C27" s="64"/>
      <c r="D27" s="32"/>
      <c r="E27" s="48" t="e">
        <f>IF(C27 = $A$10,$B$10,IF(C27 = $A$11,$B$11,IF(C27 = $A$12,$B$12,(IF(C27 =#REF!,#REF!,(IF(C27 =#REF!,#REF!,"")))))))</f>
        <v>#REF!</v>
      </c>
      <c r="F27" s="49" t="e">
        <f t="shared" si="1"/>
        <v>#REF!</v>
      </c>
      <c r="G27" s="50" t="e">
        <f t="shared" si="2"/>
        <v>#REF!</v>
      </c>
      <c r="H27" s="51" t="e">
        <f t="shared" si="4"/>
        <v>#REF!</v>
      </c>
      <c r="I27" s="49" t="e">
        <f t="shared" si="5"/>
        <v>#REF!</v>
      </c>
      <c r="J27" s="50" t="e">
        <f t="shared" si="3"/>
        <v>#REF!</v>
      </c>
      <c r="K27" s="51" t="e">
        <f t="shared" si="6"/>
        <v>#REF!</v>
      </c>
      <c r="L27" s="37"/>
      <c r="M27" s="49" t="e">
        <f t="shared" si="7"/>
        <v>#REF!</v>
      </c>
      <c r="N27" s="52" t="e">
        <f t="shared" si="8"/>
        <v>#REF!</v>
      </c>
    </row>
    <row r="29" spans="1:14" ht="14.85" customHeight="1" x14ac:dyDescent="0.3">
      <c r="A29" s="6" t="s">
        <v>31</v>
      </c>
    </row>
    <row r="31" spans="1:14" ht="15.6" customHeight="1" x14ac:dyDescent="0.3"/>
    <row r="32" spans="1:14" ht="15.6" customHeight="1" x14ac:dyDescent="0.3"/>
  </sheetData>
  <sheetProtection sheet="1" objects="1" scenarios="1"/>
  <protectedRanges>
    <protectedRange sqref="A17:A27 C17:D27 L17:L27" name="Editable Range"/>
  </protectedRanges>
  <mergeCells count="9">
    <mergeCell ref="A1:N2"/>
    <mergeCell ref="F6:J6"/>
    <mergeCell ref="G10:J10"/>
    <mergeCell ref="F15:G15"/>
    <mergeCell ref="I15:J15"/>
    <mergeCell ref="B3:D3"/>
    <mergeCell ref="B14:E14"/>
    <mergeCell ref="C7:E7"/>
    <mergeCell ref="C6:E6"/>
  </mergeCells>
  <dataValidations count="1">
    <dataValidation type="list" allowBlank="1" showInputMessage="1" showErrorMessage="1" sqref="C17:C27">
      <formula1>$A$10:$A$12</formula1>
    </dataValidation>
  </dataValidations>
  <hyperlinks>
    <hyperlink ref="G10" r:id="rId1" display="https://www.hhs.gov/about/agencies/orgchart/index.html"/>
    <hyperlink ref="G10:J10" r:id="rId2" display="http://www.hhs.gov/about/agencies/orgchart/index.html"/>
  </hyperlinks>
  <pageMargins left="0.7" right="0.7" top="0.75" bottom="0.75" header="0.3" footer="0.3"/>
  <pageSetup scale="43" orientation="landscape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10" sqref="B10:B12"/>
    </sheetView>
  </sheetViews>
  <sheetFormatPr defaultColWidth="9.140625" defaultRowHeight="16.5" x14ac:dyDescent="0.3"/>
  <cols>
    <col min="1" max="1" width="36.140625" style="6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4.28515625" style="6" bestFit="1" customWidth="1"/>
    <col min="6" max="6" width="28.42578125" style="6" bestFit="1" customWidth="1"/>
    <col min="7" max="7" width="23.28515625" style="6" customWidth="1"/>
    <col min="8" max="8" width="18" style="6" customWidth="1"/>
    <col min="9" max="9" width="15" style="6" customWidth="1"/>
    <col min="10" max="10" width="16.5703125" style="6" customWidth="1"/>
    <col min="11" max="11" width="18.140625" style="6" customWidth="1"/>
    <col min="12" max="12" width="38.5703125" style="8" customWidth="1"/>
    <col min="13" max="13" width="12.85546875" style="6" customWidth="1"/>
    <col min="14" max="14" width="10.5703125" style="6" bestFit="1" customWidth="1"/>
    <col min="15" max="16384" width="9.140625" style="6"/>
  </cols>
  <sheetData>
    <row r="1" spans="1:14" ht="21.75" customHeight="1" x14ac:dyDescent="0.3">
      <c r="A1" s="71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5.75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 thickBot="1" x14ac:dyDescent="0.35">
      <c r="A3" s="7" t="s">
        <v>16</v>
      </c>
      <c r="B3" s="78"/>
      <c r="C3" s="78"/>
      <c r="D3" s="78"/>
      <c r="F3" s="6" t="s">
        <v>24</v>
      </c>
      <c r="G3" s="65"/>
    </row>
    <row r="4" spans="1:14" x14ac:dyDescent="0.3">
      <c r="A4" s="7"/>
      <c r="B4" s="68"/>
      <c r="C4" s="68"/>
      <c r="D4" s="68"/>
    </row>
    <row r="5" spans="1:14" ht="17.25" thickBot="1" x14ac:dyDescent="0.35">
      <c r="A5" s="7"/>
      <c r="B5" s="68"/>
      <c r="C5" s="68"/>
      <c r="D5" s="68"/>
    </row>
    <row r="6" spans="1:14" ht="17.25" thickBot="1" x14ac:dyDescent="0.35">
      <c r="A6" s="66" t="s">
        <v>25</v>
      </c>
      <c r="B6" s="29"/>
      <c r="C6" s="80" t="s">
        <v>15</v>
      </c>
      <c r="D6" s="81"/>
      <c r="E6" s="81"/>
      <c r="F6" s="74" t="s">
        <v>21</v>
      </c>
      <c r="G6" s="74"/>
      <c r="H6" s="74"/>
      <c r="I6" s="74"/>
      <c r="J6" s="74"/>
    </row>
    <row r="7" spans="1:14" ht="33" customHeight="1" thickBot="1" x14ac:dyDescent="0.35">
      <c r="A7" s="28" t="s">
        <v>26</v>
      </c>
      <c r="B7" s="69">
        <f>(B6/9)*12</f>
        <v>0</v>
      </c>
      <c r="C7" s="80"/>
      <c r="D7" s="81"/>
      <c r="E7" s="81"/>
    </row>
    <row r="8" spans="1:14" ht="17.25" thickBot="1" x14ac:dyDescent="0.35">
      <c r="A8" s="9"/>
      <c r="B8" s="10"/>
      <c r="C8" s="30"/>
      <c r="D8" s="30"/>
      <c r="M8" s="8"/>
    </row>
    <row r="9" spans="1:14" ht="17.25" thickBot="1" x14ac:dyDescent="0.35">
      <c r="A9" s="3" t="s">
        <v>22</v>
      </c>
      <c r="B9" s="4" t="s">
        <v>19</v>
      </c>
      <c r="C9" s="4" t="s">
        <v>7</v>
      </c>
      <c r="D9" s="5" t="s">
        <v>11</v>
      </c>
      <c r="E9" s="9"/>
      <c r="F9" s="12"/>
      <c r="G9" s="13"/>
      <c r="H9" s="13"/>
      <c r="I9" s="13"/>
      <c r="J9" s="13"/>
      <c r="K9" s="8"/>
      <c r="L9" s="6"/>
      <c r="M9" s="14"/>
    </row>
    <row r="10" spans="1:14" x14ac:dyDescent="0.3">
      <c r="A10" s="53" t="s">
        <v>18</v>
      </c>
      <c r="B10" s="15">
        <v>197300</v>
      </c>
      <c r="C10" s="16">
        <v>12</v>
      </c>
      <c r="D10" s="17">
        <v>1</v>
      </c>
      <c r="F10" s="55" t="s">
        <v>20</v>
      </c>
      <c r="G10" s="75" t="s">
        <v>23</v>
      </c>
      <c r="H10" s="75"/>
      <c r="I10" s="75"/>
      <c r="J10" s="75"/>
      <c r="K10" s="20"/>
      <c r="L10" s="20"/>
      <c r="M10" s="20"/>
    </row>
    <row r="11" spans="1:14" x14ac:dyDescent="0.3">
      <c r="A11" s="54" t="s">
        <v>28</v>
      </c>
      <c r="B11" s="21">
        <v>207800</v>
      </c>
      <c r="C11" s="22">
        <v>12</v>
      </c>
      <c r="D11" s="23">
        <v>1</v>
      </c>
      <c r="E11" s="9"/>
      <c r="F11" s="18"/>
      <c r="G11" s="19"/>
      <c r="H11" s="19"/>
      <c r="I11" s="19"/>
      <c r="J11" s="19"/>
      <c r="K11" s="20"/>
      <c r="L11" s="20"/>
      <c r="M11" s="20"/>
    </row>
    <row r="12" spans="1:14" ht="17.25" thickBot="1" x14ac:dyDescent="0.35">
      <c r="A12" s="56" t="s">
        <v>8</v>
      </c>
      <c r="B12" s="57">
        <v>200000</v>
      </c>
      <c r="C12" s="58">
        <v>12</v>
      </c>
      <c r="D12" s="59">
        <v>1</v>
      </c>
      <c r="E12" s="9"/>
      <c r="F12" s="18"/>
      <c r="G12" s="19"/>
      <c r="H12" s="19"/>
      <c r="I12" s="19"/>
      <c r="J12" s="19"/>
      <c r="K12" s="20"/>
      <c r="L12" s="20"/>
      <c r="M12" s="20"/>
    </row>
    <row r="13" spans="1:14" x14ac:dyDescent="0.3">
      <c r="A13" s="24"/>
      <c r="B13" s="20"/>
      <c r="G13" s="9"/>
      <c r="H13" s="18"/>
      <c r="I13" s="19"/>
      <c r="J13" s="19"/>
      <c r="K13" s="19"/>
      <c r="L13" s="19"/>
      <c r="M13" s="20"/>
      <c r="N13" s="20"/>
    </row>
    <row r="14" spans="1:14" x14ac:dyDescent="0.3">
      <c r="A14" s="25"/>
      <c r="B14" s="79"/>
      <c r="C14" s="79"/>
      <c r="D14" s="79"/>
      <c r="E14" s="79"/>
      <c r="F14" s="26"/>
      <c r="G14" s="26"/>
      <c r="H14" s="27"/>
    </row>
    <row r="15" spans="1:14" ht="17.25" thickBot="1" x14ac:dyDescent="0.35">
      <c r="A15" s="9"/>
      <c r="B15" s="11"/>
      <c r="C15" s="11"/>
      <c r="D15" s="9"/>
      <c r="E15" s="11"/>
      <c r="F15" s="76"/>
      <c r="G15" s="76"/>
      <c r="H15" s="70"/>
      <c r="I15" s="77"/>
      <c r="J15" s="77"/>
      <c r="K15" s="70"/>
      <c r="L15" s="70"/>
      <c r="M15" s="11"/>
      <c r="N15" s="9"/>
    </row>
    <row r="16" spans="1:14" ht="45.75" thickBot="1" x14ac:dyDescent="0.35">
      <c r="A16" s="1" t="s">
        <v>0</v>
      </c>
      <c r="B16" s="1" t="s">
        <v>27</v>
      </c>
      <c r="C16" s="1" t="s">
        <v>10</v>
      </c>
      <c r="D16" s="2" t="s">
        <v>17</v>
      </c>
      <c r="E16" s="1" t="s">
        <v>1</v>
      </c>
      <c r="F16" s="1" t="s">
        <v>2</v>
      </c>
      <c r="G16" s="1" t="s">
        <v>12</v>
      </c>
      <c r="H16" s="2" t="s">
        <v>13</v>
      </c>
      <c r="I16" s="1" t="s">
        <v>3</v>
      </c>
      <c r="J16" s="1" t="s">
        <v>9</v>
      </c>
      <c r="K16" s="2" t="s">
        <v>4</v>
      </c>
      <c r="L16" s="2" t="s">
        <v>14</v>
      </c>
      <c r="M16" s="1" t="s">
        <v>5</v>
      </c>
      <c r="N16" s="2" t="s">
        <v>6</v>
      </c>
    </row>
    <row r="17" spans="1:14" x14ac:dyDescent="0.3">
      <c r="A17" s="60"/>
      <c r="B17" s="31">
        <f t="shared" ref="B17:B27" si="0">$B$7</f>
        <v>0</v>
      </c>
      <c r="C17" s="61"/>
      <c r="D17" s="32"/>
      <c r="E17" s="33" t="e">
        <f>IF(C17 = $A$10,$B$10,IF(C17 = $A$11,$B$11,IF(C17 = $A$12,$B$12,(IF(C17 =#REF!,#REF!,(IF(C17 =#REF!,#REF!,"")))))))</f>
        <v>#REF!</v>
      </c>
      <c r="F17" s="34" t="e">
        <f t="shared" ref="F17:F27" si="1">E17*D17</f>
        <v>#REF!</v>
      </c>
      <c r="G17" s="35" t="e">
        <f>F17/12</f>
        <v>#REF!</v>
      </c>
      <c r="H17" s="36" t="e">
        <f>F17/B17</f>
        <v>#REF!</v>
      </c>
      <c r="I17" s="34" t="e">
        <f>(B17*D17)-F17</f>
        <v>#REF!</v>
      </c>
      <c r="J17" s="35" t="e">
        <f>I17/12</f>
        <v>#REF!</v>
      </c>
      <c r="K17" s="36" t="e">
        <f>I17/B17</f>
        <v>#REF!</v>
      </c>
      <c r="L17" s="37"/>
      <c r="M17" s="34" t="e">
        <f>F17+I17</f>
        <v>#REF!</v>
      </c>
      <c r="N17" s="38" t="e">
        <f>H17+K17</f>
        <v>#REF!</v>
      </c>
    </row>
    <row r="18" spans="1:14" x14ac:dyDescent="0.3">
      <c r="A18" s="62"/>
      <c r="B18" s="39">
        <f t="shared" si="0"/>
        <v>0</v>
      </c>
      <c r="C18" s="40"/>
      <c r="D18" s="32"/>
      <c r="E18" s="41" t="e">
        <f>IF(C18 = $A$10,$B$10,IF(C18 = $A$11,$B$11,IF(C18 = $A$12,$B$12,(IF(C18 =#REF!,#REF!,(IF(C18 =#REF!,#REF!,"")))))))</f>
        <v>#REF!</v>
      </c>
      <c r="F18" s="42" t="e">
        <f t="shared" si="1"/>
        <v>#REF!</v>
      </c>
      <c r="G18" s="35" t="e">
        <f t="shared" ref="G18:G27" si="2">F18/12</f>
        <v>#REF!</v>
      </c>
      <c r="H18" s="43" t="e">
        <f>F18/B18</f>
        <v>#REF!</v>
      </c>
      <c r="I18" s="42" t="e">
        <f>(B18*D18)-F18</f>
        <v>#REF!</v>
      </c>
      <c r="J18" s="35" t="e">
        <f t="shared" ref="J18:J27" si="3">I18/12</f>
        <v>#REF!</v>
      </c>
      <c r="K18" s="43" t="e">
        <f>I18/B18</f>
        <v>#REF!</v>
      </c>
      <c r="L18" s="37"/>
      <c r="M18" s="42" t="e">
        <f>F18+I18</f>
        <v>#REF!</v>
      </c>
      <c r="N18" s="44" t="e">
        <f>H18+K18</f>
        <v>#REF!</v>
      </c>
    </row>
    <row r="19" spans="1:14" x14ac:dyDescent="0.3">
      <c r="A19" s="62"/>
      <c r="B19" s="39">
        <f t="shared" si="0"/>
        <v>0</v>
      </c>
      <c r="C19" s="63"/>
      <c r="D19" s="32"/>
      <c r="E19" s="41" t="e">
        <f>IF(C19 = $A$10,$B$10,IF(C19 = $A$11,$B$11,IF(C19 = $A$12,$B$12,(IF(C19 =#REF!,#REF!,(IF(C19 =#REF!,#REF!,"")))))))</f>
        <v>#REF!</v>
      </c>
      <c r="F19" s="42" t="e">
        <f t="shared" si="1"/>
        <v>#REF!</v>
      </c>
      <c r="G19" s="35" t="e">
        <f t="shared" si="2"/>
        <v>#REF!</v>
      </c>
      <c r="H19" s="43" t="e">
        <f t="shared" ref="H19:H27" si="4">F19/B19</f>
        <v>#REF!</v>
      </c>
      <c r="I19" s="42" t="e">
        <f t="shared" ref="I19:I27" si="5">(B19*D19)-F19</f>
        <v>#REF!</v>
      </c>
      <c r="J19" s="35" t="e">
        <f t="shared" si="3"/>
        <v>#REF!</v>
      </c>
      <c r="K19" s="43" t="e">
        <f t="shared" ref="K19:K27" si="6">I19/B19</f>
        <v>#REF!</v>
      </c>
      <c r="L19" s="37"/>
      <c r="M19" s="42" t="e">
        <f t="shared" ref="M19:M27" si="7">F19+I19</f>
        <v>#REF!</v>
      </c>
      <c r="N19" s="44" t="e">
        <f t="shared" ref="N19:N27" si="8">H19+K19</f>
        <v>#REF!</v>
      </c>
    </row>
    <row r="20" spans="1:14" x14ac:dyDescent="0.3">
      <c r="A20" s="45"/>
      <c r="B20" s="39">
        <f t="shared" si="0"/>
        <v>0</v>
      </c>
      <c r="C20" s="63"/>
      <c r="D20" s="32"/>
      <c r="E20" s="41" t="e">
        <f>IF(C20 = $A$10,$B$10,IF(C20 = $A$11,$B$11,IF(C20 = $A$12,$B$12,(IF(C20 =#REF!,#REF!,(IF(C20 =#REF!,#REF!,"")))))))</f>
        <v>#REF!</v>
      </c>
      <c r="F20" s="42" t="e">
        <f t="shared" si="1"/>
        <v>#REF!</v>
      </c>
      <c r="G20" s="35" t="e">
        <f t="shared" si="2"/>
        <v>#REF!</v>
      </c>
      <c r="H20" s="43" t="e">
        <f t="shared" si="4"/>
        <v>#REF!</v>
      </c>
      <c r="I20" s="42" t="e">
        <f t="shared" si="5"/>
        <v>#REF!</v>
      </c>
      <c r="J20" s="35" t="e">
        <f t="shared" si="3"/>
        <v>#REF!</v>
      </c>
      <c r="K20" s="43" t="e">
        <f t="shared" si="6"/>
        <v>#REF!</v>
      </c>
      <c r="L20" s="37"/>
      <c r="M20" s="42" t="e">
        <f t="shared" si="7"/>
        <v>#REF!</v>
      </c>
      <c r="N20" s="44" t="e">
        <f t="shared" si="8"/>
        <v>#REF!</v>
      </c>
    </row>
    <row r="21" spans="1:14" x14ac:dyDescent="0.3">
      <c r="A21" s="45"/>
      <c r="B21" s="39">
        <f t="shared" si="0"/>
        <v>0</v>
      </c>
      <c r="C21" s="63"/>
      <c r="D21" s="32"/>
      <c r="E21" s="41" t="e">
        <f>IF(C21 = $A$10,$B$10,IF(C21 = $A$11,$B$11,IF(C21 = $A$12,$B$12,(IF(C21 =#REF!,#REF!,(IF(C21 =#REF!,#REF!,"")))))))</f>
        <v>#REF!</v>
      </c>
      <c r="F21" s="42" t="e">
        <f t="shared" si="1"/>
        <v>#REF!</v>
      </c>
      <c r="G21" s="35" t="e">
        <f t="shared" si="2"/>
        <v>#REF!</v>
      </c>
      <c r="H21" s="43" t="e">
        <f t="shared" si="4"/>
        <v>#REF!</v>
      </c>
      <c r="I21" s="42" t="e">
        <f t="shared" si="5"/>
        <v>#REF!</v>
      </c>
      <c r="J21" s="35" t="e">
        <f t="shared" si="3"/>
        <v>#REF!</v>
      </c>
      <c r="K21" s="43" t="e">
        <f t="shared" si="6"/>
        <v>#REF!</v>
      </c>
      <c r="L21" s="37"/>
      <c r="M21" s="42" t="e">
        <f t="shared" si="7"/>
        <v>#REF!</v>
      </c>
      <c r="N21" s="44" t="e">
        <f t="shared" si="8"/>
        <v>#REF!</v>
      </c>
    </row>
    <row r="22" spans="1:14" x14ac:dyDescent="0.3">
      <c r="A22" s="45"/>
      <c r="B22" s="39">
        <f t="shared" si="0"/>
        <v>0</v>
      </c>
      <c r="C22" s="63"/>
      <c r="D22" s="32"/>
      <c r="E22" s="41" t="e">
        <f>IF(C22 = $A$10,$B$10,IF(C22 = $A$11,$B$11,IF(C22 = $A$12,$B$12,(IF(C22 =#REF!,#REF!,(IF(C22 =#REF!,#REF!,"")))))))</f>
        <v>#REF!</v>
      </c>
      <c r="F22" s="42" t="e">
        <f t="shared" si="1"/>
        <v>#REF!</v>
      </c>
      <c r="G22" s="35" t="e">
        <f t="shared" si="2"/>
        <v>#REF!</v>
      </c>
      <c r="H22" s="43" t="e">
        <f t="shared" si="4"/>
        <v>#REF!</v>
      </c>
      <c r="I22" s="42" t="e">
        <f t="shared" si="5"/>
        <v>#REF!</v>
      </c>
      <c r="J22" s="35" t="e">
        <f t="shared" si="3"/>
        <v>#REF!</v>
      </c>
      <c r="K22" s="43" t="e">
        <f t="shared" si="6"/>
        <v>#REF!</v>
      </c>
      <c r="L22" s="37"/>
      <c r="M22" s="42" t="e">
        <f t="shared" si="7"/>
        <v>#REF!</v>
      </c>
      <c r="N22" s="44" t="e">
        <f t="shared" si="8"/>
        <v>#REF!</v>
      </c>
    </row>
    <row r="23" spans="1:14" x14ac:dyDescent="0.3">
      <c r="A23" s="45"/>
      <c r="B23" s="39">
        <f t="shared" si="0"/>
        <v>0</v>
      </c>
      <c r="C23" s="63"/>
      <c r="D23" s="32"/>
      <c r="E23" s="41" t="e">
        <f>IF(C23 = $A$10,$B$10,IF(C23 = $A$11,$B$11,IF(C23 = $A$12,$B$12,(IF(C23 =#REF!,#REF!,(IF(C23 =#REF!,#REF!,"")))))))</f>
        <v>#REF!</v>
      </c>
      <c r="F23" s="42" t="e">
        <f t="shared" si="1"/>
        <v>#REF!</v>
      </c>
      <c r="G23" s="35" t="e">
        <f t="shared" si="2"/>
        <v>#REF!</v>
      </c>
      <c r="H23" s="43" t="e">
        <f t="shared" si="4"/>
        <v>#REF!</v>
      </c>
      <c r="I23" s="42" t="e">
        <f t="shared" si="5"/>
        <v>#REF!</v>
      </c>
      <c r="J23" s="35" t="e">
        <f t="shared" si="3"/>
        <v>#REF!</v>
      </c>
      <c r="K23" s="43" t="e">
        <f t="shared" si="6"/>
        <v>#REF!</v>
      </c>
      <c r="L23" s="37"/>
      <c r="M23" s="42" t="e">
        <f t="shared" si="7"/>
        <v>#REF!</v>
      </c>
      <c r="N23" s="44" t="e">
        <f t="shared" si="8"/>
        <v>#REF!</v>
      </c>
    </row>
    <row r="24" spans="1:14" x14ac:dyDescent="0.3">
      <c r="A24" s="45"/>
      <c r="B24" s="39">
        <f t="shared" si="0"/>
        <v>0</v>
      </c>
      <c r="C24" s="63"/>
      <c r="D24" s="32"/>
      <c r="E24" s="41" t="e">
        <f>IF(C24 = $A$10,$B$10,IF(C24 = $A$11,$B$11,IF(C24 = $A$12,$B$12,(IF(C24 =#REF!,#REF!,(IF(C24 =#REF!,#REF!,"")))))))</f>
        <v>#REF!</v>
      </c>
      <c r="F24" s="42" t="e">
        <f t="shared" si="1"/>
        <v>#REF!</v>
      </c>
      <c r="G24" s="35" t="e">
        <f t="shared" si="2"/>
        <v>#REF!</v>
      </c>
      <c r="H24" s="43" t="e">
        <f t="shared" si="4"/>
        <v>#REF!</v>
      </c>
      <c r="I24" s="42" t="e">
        <f t="shared" si="5"/>
        <v>#REF!</v>
      </c>
      <c r="J24" s="35" t="e">
        <f t="shared" si="3"/>
        <v>#REF!</v>
      </c>
      <c r="K24" s="43" t="e">
        <f t="shared" si="6"/>
        <v>#REF!</v>
      </c>
      <c r="L24" s="37"/>
      <c r="M24" s="42" t="e">
        <f t="shared" si="7"/>
        <v>#REF!</v>
      </c>
      <c r="N24" s="44" t="e">
        <f t="shared" si="8"/>
        <v>#REF!</v>
      </c>
    </row>
    <row r="25" spans="1:14" x14ac:dyDescent="0.3">
      <c r="A25" s="45"/>
      <c r="B25" s="39">
        <f t="shared" si="0"/>
        <v>0</v>
      </c>
      <c r="C25" s="63"/>
      <c r="D25" s="32"/>
      <c r="E25" s="41" t="e">
        <f>IF(C25 = $A$10,$B$10,IF(C25 = $A$11,$B$11,IF(C25 = $A$12,$B$12,(IF(C25 =#REF!,#REF!,(IF(C25 =#REF!,#REF!,"")))))))</f>
        <v>#REF!</v>
      </c>
      <c r="F25" s="42" t="e">
        <f t="shared" si="1"/>
        <v>#REF!</v>
      </c>
      <c r="G25" s="35" t="e">
        <f t="shared" si="2"/>
        <v>#REF!</v>
      </c>
      <c r="H25" s="43" t="e">
        <f t="shared" si="4"/>
        <v>#REF!</v>
      </c>
      <c r="I25" s="42" t="e">
        <f t="shared" si="5"/>
        <v>#REF!</v>
      </c>
      <c r="J25" s="35" t="e">
        <f t="shared" si="3"/>
        <v>#REF!</v>
      </c>
      <c r="K25" s="43" t="e">
        <f t="shared" si="6"/>
        <v>#REF!</v>
      </c>
      <c r="L25" s="37"/>
      <c r="M25" s="42" t="e">
        <f t="shared" si="7"/>
        <v>#REF!</v>
      </c>
      <c r="N25" s="44" t="e">
        <f t="shared" si="8"/>
        <v>#REF!</v>
      </c>
    </row>
    <row r="26" spans="1:14" x14ac:dyDescent="0.3">
      <c r="A26" s="45"/>
      <c r="B26" s="39">
        <f t="shared" si="0"/>
        <v>0</v>
      </c>
      <c r="C26" s="63"/>
      <c r="D26" s="32"/>
      <c r="E26" s="41" t="e">
        <f>IF(C26 = $A$10,$B$10,IF(C26 = $A$11,$B$11,IF(C26 = $A$12,$B$12,(IF(C26 =#REF!,#REF!,(IF(C26 =#REF!,#REF!,"")))))))</f>
        <v>#REF!</v>
      </c>
      <c r="F26" s="42" t="e">
        <f t="shared" si="1"/>
        <v>#REF!</v>
      </c>
      <c r="G26" s="35" t="e">
        <f t="shared" si="2"/>
        <v>#REF!</v>
      </c>
      <c r="H26" s="43" t="e">
        <f t="shared" si="4"/>
        <v>#REF!</v>
      </c>
      <c r="I26" s="42" t="e">
        <f t="shared" si="5"/>
        <v>#REF!</v>
      </c>
      <c r="J26" s="35" t="e">
        <f t="shared" si="3"/>
        <v>#REF!</v>
      </c>
      <c r="K26" s="43" t="e">
        <f t="shared" si="6"/>
        <v>#REF!</v>
      </c>
      <c r="L26" s="37"/>
      <c r="M26" s="42" t="e">
        <f t="shared" si="7"/>
        <v>#REF!</v>
      </c>
      <c r="N26" s="44" t="e">
        <f t="shared" si="8"/>
        <v>#REF!</v>
      </c>
    </row>
    <row r="27" spans="1:14" ht="17.25" thickBot="1" x14ac:dyDescent="0.35">
      <c r="A27" s="46"/>
      <c r="B27" s="47">
        <f t="shared" si="0"/>
        <v>0</v>
      </c>
      <c r="C27" s="64"/>
      <c r="D27" s="32"/>
      <c r="E27" s="48" t="e">
        <f>IF(C27 = $A$10,$B$10,IF(C27 = $A$11,$B$11,IF(C27 = $A$12,$B$12,(IF(C27 =#REF!,#REF!,(IF(C27 =#REF!,#REF!,"")))))))</f>
        <v>#REF!</v>
      </c>
      <c r="F27" s="49" t="e">
        <f t="shared" si="1"/>
        <v>#REF!</v>
      </c>
      <c r="G27" s="50" t="e">
        <f t="shared" si="2"/>
        <v>#REF!</v>
      </c>
      <c r="H27" s="51" t="e">
        <f t="shared" si="4"/>
        <v>#REF!</v>
      </c>
      <c r="I27" s="49" t="e">
        <f t="shared" si="5"/>
        <v>#REF!</v>
      </c>
      <c r="J27" s="50" t="e">
        <f t="shared" si="3"/>
        <v>#REF!</v>
      </c>
      <c r="K27" s="51" t="e">
        <f t="shared" si="6"/>
        <v>#REF!</v>
      </c>
      <c r="L27" s="37"/>
      <c r="M27" s="49" t="e">
        <f t="shared" si="7"/>
        <v>#REF!</v>
      </c>
      <c r="N27" s="52" t="e">
        <f t="shared" si="8"/>
        <v>#REF!</v>
      </c>
    </row>
    <row r="29" spans="1:14" ht="14.85" customHeight="1" x14ac:dyDescent="0.3"/>
    <row r="31" spans="1:14" ht="15.6" customHeight="1" x14ac:dyDescent="0.3"/>
    <row r="32" spans="1:14" ht="15.6" customHeight="1" x14ac:dyDescent="0.3"/>
  </sheetData>
  <protectedRanges>
    <protectedRange sqref="A17:A27 C17:D27 L17:L27" name="Editable Range"/>
  </protectedRanges>
  <mergeCells count="9">
    <mergeCell ref="B14:E14"/>
    <mergeCell ref="F15:G15"/>
    <mergeCell ref="I15:J15"/>
    <mergeCell ref="A1:N2"/>
    <mergeCell ref="B3:D3"/>
    <mergeCell ref="C6:E6"/>
    <mergeCell ref="F6:J6"/>
    <mergeCell ref="C7:E7"/>
    <mergeCell ref="G10:J10"/>
  </mergeCells>
  <dataValidations count="1">
    <dataValidation type="list" allowBlank="1" showInputMessage="1" showErrorMessage="1" sqref="C17:C27">
      <formula1>$A$10:$A$12</formula1>
    </dataValidation>
  </dataValidations>
  <hyperlinks>
    <hyperlink ref="G10" r:id="rId1" display="https://www.hhs.gov/about/agencies/orgchart/index.html"/>
    <hyperlink ref="G10:J10" r:id="rId2" display="http://www.hhs.gov/about/agencies/orgchart/index.html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6771AD299034BADB73D8D6C70F42D" ma:contentTypeVersion="12" ma:contentTypeDescription="Create a new document." ma:contentTypeScope="" ma:versionID="a3efdc3ef00207cb02079c54c1413170">
  <xsd:schema xmlns:xsd="http://www.w3.org/2001/XMLSchema" xmlns:xs="http://www.w3.org/2001/XMLSchema" xmlns:p="http://schemas.microsoft.com/office/2006/metadata/properties" xmlns:ns3="84298b18-ea4c-4d78-bef2-3f44a2511229" xmlns:ns4="8ee4b992-685f-4b38-9557-d8c2a81844d5" targetNamespace="http://schemas.microsoft.com/office/2006/metadata/properties" ma:root="true" ma:fieldsID="b8f059186750c89ac863258afb62968c" ns3:_="" ns4:_="">
    <xsd:import namespace="84298b18-ea4c-4d78-bef2-3f44a2511229"/>
    <xsd:import namespace="8ee4b992-685f-4b38-9557-d8c2a81844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98b18-ea4c-4d78-bef2-3f44a251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4b992-685f-4b38-9557-d8c2a81844d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1CC357-190B-4BC1-B92C-C468F3AEB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98b18-ea4c-4d78-bef2-3f44a2511229"/>
    <ds:schemaRef ds:uri="8ee4b992-685f-4b38-9557-d8c2a81844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3CB88-D182-4414-8046-64204258E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F9D9AC-8A1E-4395-8C3F-3F8D109CD0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e4b992-685f-4b38-9557-d8c2a81844d5"/>
    <ds:schemaRef ds:uri="84298b18-ea4c-4d78-bef2-3f44a25112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Cap </vt:lpstr>
      <vt:lpstr>Sheet1</vt:lpstr>
      <vt:lpstr>'Salary Cap '!Print_Area</vt:lpstr>
    </vt:vector>
  </TitlesOfParts>
  <Company>UNT 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Barakat, Mazen</dc:creator>
  <cp:lastModifiedBy>Tarantino, Charles</cp:lastModifiedBy>
  <cp:lastPrinted>2017-07-25T15:08:15Z</cp:lastPrinted>
  <dcterms:created xsi:type="dcterms:W3CDTF">2016-02-10T17:53:31Z</dcterms:created>
  <dcterms:modified xsi:type="dcterms:W3CDTF">2020-04-15T20:54:09Z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0x0101001C36771AD299034BADB73D8D6C70F42D</vt:lpwstr>
  </property>
</Properties>
</file>